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1760" activeTab="0"/>
  </bookViews>
  <sheets>
    <sheet name="стр.2_3" sheetId="1" r:id="rId1"/>
    <sheet name="2018" sheetId="2" r:id="rId2"/>
    <sheet name="стр.7" sheetId="3" r:id="rId3"/>
    <sheet name="2019" sheetId="4" r:id="rId4"/>
    <sheet name="2020" sheetId="5" r:id="rId5"/>
  </sheets>
  <definedNames>
    <definedName name="_xlnm.Print_Area" localSheetId="1">'2018'!$A$1:$HH$86</definedName>
    <definedName name="_xlnm.Print_Area" localSheetId="3">'2019'!$A$1:$HH$88</definedName>
    <definedName name="_xlnm.Print_Area" localSheetId="4">'2020'!$A$1:$HH$88</definedName>
    <definedName name="_xlnm.Print_Area" localSheetId="0">'стр.2_3'!$A$1:$DA$97</definedName>
    <definedName name="_xlnm.Print_Area" localSheetId="2">'стр.7'!$A$1:$FK$31</definedName>
  </definedNames>
  <calcPr fullCalcOnLoad="1" refMode="R1C1"/>
</workbook>
</file>

<file path=xl/sharedStrings.xml><?xml version="1.0" encoding="utf-8"?>
<sst xmlns="http://schemas.openxmlformats.org/spreadsheetml/2006/main" count="1325" uniqueCount="306">
  <si>
    <t>Наименование показателя</t>
  </si>
  <si>
    <t>из них:</t>
  </si>
  <si>
    <t xml:space="preserve"> г.</t>
  </si>
  <si>
    <t>в том числе: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</si>
  <si>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</si>
  <si>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</si>
  <si>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</si>
  <si>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</si>
  <si>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</si>
  <si>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</si>
  <si>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</si>
  <si>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</si>
  <si>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</si>
  <si>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</si>
  <si>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</si>
  <si>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</si>
  <si>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</si>
  <si>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</si>
  <si>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</si>
  <si>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</si>
  <si>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</si>
  <si>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</si>
  <si>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</si>
  <si>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</si>
  <si>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</si>
  <si>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</si>
  <si>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</si>
  <si>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</si>
  <si>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</si>
  <si>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</si>
  <si>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</si>
  <si>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</si>
  <si>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</si>
  <si>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222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</si>
  <si>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</si>
  <si>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</si>
  <si>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</si>
  <si>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</si>
  <si>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</si>
  <si>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</si>
  <si>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</si>
  <si>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</si>
  <si>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</si>
  <si>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</si>
  <si>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</si>
  <si>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</si>
  <si>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</si>
  <si>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</si>
  <si>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</si>
  <si>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</si>
  <si>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</si>
  <si>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</si>
  <si>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</si>
  <si>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</si>
  <si>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</si>
  <si>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</si>
  <si>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</si>
  <si>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</si>
  <si>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</si>
  <si>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</si>
  <si>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</si>
  <si>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</si>
  <si>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</si>
  <si>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</si>
  <si>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</si>
  <si>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</si>
  <si>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</si>
  <si>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</si>
  <si>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</si>
  <si>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</si>
  <si>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</si>
  <si>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</si>
  <si>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</si>
  <si>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</si>
  <si>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</si>
  <si>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</si>
  <si>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</si>
  <si>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</si>
  <si>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</si>
  <si>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</si>
  <si>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</si>
  <si>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</si>
  <si>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</si>
  <si>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</si>
  <si>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</si>
  <si>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</si>
  <si>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</si>
  <si>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</si>
  <si>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</si>
  <si>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</si>
  <si>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</si>
  <si>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</si>
  <si>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</si>
  <si>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</si>
  <si>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</si>
  <si>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</si>
  <si>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</si>
  <si>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</si>
  <si>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</si>
  <si>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</si>
  <si>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</si>
  <si>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</si>
  <si>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</si>
  <si>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</si>
  <si>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</si>
  <si>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</si>
  <si>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</si>
  <si>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</si>
  <si>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</si>
  <si>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</si>
  <si>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</si>
  <si>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</si>
  <si>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</si>
  <si>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</si>
  <si>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</si>
  <si>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</si>
  <si>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</si>
  <si>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</si>
  <si>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</si>
  <si>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</si>
  <si>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</si>
  <si>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</si>
  <si>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</si>
  <si>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</si>
  <si>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</si>
  <si>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</si>
  <si>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</si>
  <si>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</si>
  <si>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</si>
  <si>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</si>
  <si>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</si>
  <si>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</si>
  <si>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</si>
  <si>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</si>
  <si>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</si>
  <si>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</si>
  <si>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</si>
  <si>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</si>
  <si>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</si>
  <si>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</si>
  <si>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</si>
  <si>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</si>
  <si>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</si>
  <si>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</si>
  <si>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</si>
  <si>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</si>
  <si>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</si>
  <si>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</si>
  <si>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</si>
  <si>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</si>
  <si>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</si>
  <si>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</si>
  <si>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</si>
  <si>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</si>
  <si>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232</t>
  </si>
  <si>
    <t>Безвозмездные перечисления организациям</t>
  </si>
  <si>
    <t>250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</si>
  <si>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</si>
  <si>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</si>
  <si>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</si>
  <si>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</si>
  <si>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</si>
  <si>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</si>
  <si>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</si>
  <si>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</si>
  <si>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</si>
  <si>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</si>
  <si>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</si>
  <si>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</si>
  <si>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</si>
  <si>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</si>
  <si>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</si>
  <si>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</si>
  <si>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</si>
  <si>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</si>
  <si>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</si>
  <si>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</si>
  <si>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</si>
  <si>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325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</si>
  <si>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</si>
  <si>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</si>
  <si>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</si>
  <si>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</si>
  <si>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</si>
  <si>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</si>
  <si>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</si>
  <si>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</si>
  <si>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</si>
  <si>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</si>
  <si>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</si>
  <si>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</si>
  <si>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</si>
  <si>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</si>
  <si>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</si>
  <si>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</si>
  <si>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</si>
  <si>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</si>
  <si>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</si>
  <si>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</si>
  <si>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</si>
  <si>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</si>
  <si>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</si>
  <si>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</si>
  <si>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1003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</si>
  <si>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</si>
  <si>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</si>
  <si>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</si>
  <si>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</si>
  <si>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</si>
  <si>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</si>
  <si>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</si>
  <si>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</si>
  <si>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</si>
  <si>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</si>
  <si>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</si>
  <si>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</si>
  <si>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</si>
  <si>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</si>
  <si>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520</t>
  </si>
  <si>
    <t>0702</t>
  </si>
  <si>
    <t>1400770001</t>
  </si>
  <si>
    <t>1400793060</t>
  </si>
  <si>
    <t>0707</t>
  </si>
  <si>
    <t>1401425181</t>
  </si>
  <si>
    <t>290</t>
  </si>
  <si>
    <t>223 0721</t>
  </si>
  <si>
    <t>223 0730</t>
  </si>
  <si>
    <t>223 0740</t>
  </si>
  <si>
    <t>Коммунальные услуги тепло</t>
  </si>
  <si>
    <t>Коммунальные услуги свет</t>
  </si>
  <si>
    <t>Коммунальные услуги вода</t>
  </si>
  <si>
    <t>225</t>
  </si>
  <si>
    <t>270</t>
  </si>
  <si>
    <t>Прочие работы, услуги</t>
  </si>
  <si>
    <t>226</t>
  </si>
  <si>
    <t>1400793050</t>
  </si>
  <si>
    <t>1401493080</t>
  </si>
  <si>
    <t>1401425151</t>
  </si>
  <si>
    <t>340</t>
  </si>
  <si>
    <t>233</t>
  </si>
  <si>
    <t>1. Приобретение медалей</t>
  </si>
  <si>
    <t>Субсидии на иные цели</t>
  </si>
  <si>
    <t>326</t>
  </si>
  <si>
    <t>0500770001</t>
  </si>
  <si>
    <t>0500793060</t>
  </si>
  <si>
    <t>0501325181</t>
  </si>
  <si>
    <t>0500793050</t>
  </si>
  <si>
    <t>0501393080</t>
  </si>
  <si>
    <t>0501325151</t>
  </si>
  <si>
    <t>119</t>
  </si>
  <si>
    <t>244</t>
  </si>
  <si>
    <t>851</t>
  </si>
  <si>
    <t>290 24М</t>
  </si>
  <si>
    <t>000003701</t>
  </si>
  <si>
    <t>2. Налог на имущество</t>
  </si>
  <si>
    <t>3. Прочие налоги</t>
  </si>
  <si>
    <t>234</t>
  </si>
  <si>
    <t>852</t>
  </si>
  <si>
    <t>211 24М</t>
  </si>
  <si>
    <t>213 24М</t>
  </si>
  <si>
    <t>221 24М</t>
  </si>
  <si>
    <t>226 25М</t>
  </si>
  <si>
    <t>226 4М</t>
  </si>
  <si>
    <t>226 24М</t>
  </si>
  <si>
    <t>310 24М</t>
  </si>
  <si>
    <t>340 24М</t>
  </si>
  <si>
    <t>3. Проичие налоги</t>
  </si>
  <si>
    <t>1. Субсидии на выполнение муниципального задания</t>
  </si>
  <si>
    <t>2. Субсидии на выполнение муниципального задания</t>
  </si>
  <si>
    <t>18</t>
  </si>
  <si>
    <t>19</t>
  </si>
  <si>
    <t>1. Услуги телефонной связи (п. 1 ч. 1 ст. 93 ФЗ № 44-ФЗ)</t>
  </si>
  <si>
    <t>2. Оказание услуг по осуществлению холодного водоснабжения и водоотведжения  (п. 8 ч. 1 ст. 93 ФЗ № 44-ФЗ)</t>
  </si>
  <si>
    <t>3. Поставка тепловой энергии/мощности  (п. 8 ч. 1 ст. 93 ФЗ № 44-ФЗ)</t>
  </si>
  <si>
    <t>4. Оказание услуг по передаче электрической энергии (п. 29 ч. 1 ст. 93 ФЗ № 44-ФЗ)</t>
  </si>
  <si>
    <t>5. Закупка товаров, работ или услуг на сумму, не превышающие 100 тыс. руб. , в том числе:</t>
  </si>
  <si>
    <t>6. Закупка товаров, работ или услуг на сумму, не превышающие 400 тыс. руб.  в том числе:</t>
  </si>
  <si>
    <t>Субсидия на финансовое обеспечение выполнения муниципального задания</t>
  </si>
  <si>
    <t>000003702</t>
  </si>
  <si>
    <t>235</t>
  </si>
  <si>
    <t>853</t>
  </si>
  <si>
    <t>4. Иные платежи</t>
  </si>
  <si>
    <t>18 декабря</t>
  </si>
  <si>
    <t>20</t>
  </si>
  <si>
    <t>3700225351</t>
  </si>
  <si>
    <t>225 11</t>
  </si>
  <si>
    <t xml:space="preserve">340 </t>
  </si>
  <si>
    <t>3. Иные платежи</t>
  </si>
  <si>
    <t>КОСГУ (221)</t>
  </si>
  <si>
    <t>КОСГУ (222)</t>
  </si>
  <si>
    <t>КОСГУ (225)</t>
  </si>
  <si>
    <t>КОСГУ (226)</t>
  </si>
  <si>
    <t>КОСГУ (290)</t>
  </si>
  <si>
    <t>КОСГУ (310)</t>
  </si>
  <si>
    <t>КОСГУ (340)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</si>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</sst>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3" fontId="3" fillId="0" borderId="10" xfId="58" applyFont="1" applyBorder="1" applyAlignment="1">
      <alignment horizontal="center" vertical="center"/>
    </xf>
    <xf numFmtId="43" fontId="3" fillId="0" borderId="11" xfId="58" applyFont="1" applyBorder="1" applyAlignment="1">
      <alignment horizontal="center" vertical="center"/>
    </xf>
    <xf numFmtId="43" fontId="3" fillId="0" borderId="12" xfId="58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/>
    </xf>
    <xf numFmtId="43" fontId="4" fillId="0" borderId="11" xfId="58" applyFont="1" applyBorder="1" applyAlignment="1">
      <alignment horizontal="center" vertical="center"/>
    </xf>
    <xf numFmtId="43" fontId="4" fillId="0" borderId="12" xfId="5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4" fillId="0" borderId="10" xfId="58" applyNumberFormat="1" applyFont="1" applyBorder="1" applyAlignment="1">
      <alignment horizontal="center" vertical="center"/>
    </xf>
    <xf numFmtId="2" fontId="4" fillId="0" borderId="11" xfId="58" applyNumberFormat="1" applyFont="1" applyBorder="1" applyAlignment="1">
      <alignment horizontal="center" vertical="center"/>
    </xf>
    <xf numFmtId="2" fontId="4" fillId="0" borderId="12" xfId="5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3" fillId="0" borderId="10" xfId="58" applyNumberFormat="1" applyFont="1" applyBorder="1" applyAlignment="1">
      <alignment horizontal="center" vertical="center"/>
    </xf>
    <xf numFmtId="2" fontId="3" fillId="0" borderId="11" xfId="58" applyNumberFormat="1" applyFont="1" applyBorder="1" applyAlignment="1">
      <alignment horizontal="center" vertical="center"/>
    </xf>
    <xf numFmtId="2" fontId="3" fillId="0" borderId="12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7"/>
  <sheetViews>
    <sheetView tabSelected="1" view="pageBreakPreview" zoomScaleSheetLayoutView="100" zoomScalePageLayoutView="0" workbookViewId="0" topLeftCell="A1">
      <selection activeCell="I4" sqref="I4:CM4"/>
    </sheetView>
  </sheetViews>
  <sheetFormatPr defaultColWidth="0.875" defaultRowHeight="12.75"/>
  <cols>
    <col min="1" max="86" width="0.875" style="1" customWidth="1"/>
    <col min="87" max="87" width="0.5" style="1" customWidth="1"/>
    <col min="88" max="91" width="0.875" style="1" hidden="1" customWidth="1"/>
    <col min="92" max="16384" width="0.875" style="1" customWidth="1"/>
  </cols>
  <sheetData>
    <row r="1" spans="2:105" s="12" customFormat="1" ht="12.75" customHeight="1">
      <c r="B1" s="49" t="s">
        <v>55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16"/>
    </row>
    <row r="2" spans="33:74" s="12" customFormat="1" ht="12.75">
      <c r="AG2" s="13" t="s">
        <v>56</v>
      </c>
      <c r="AH2" s="48" t="s">
        <v>282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21">
        <v>20</v>
      </c>
      <c r="BO2" s="21"/>
      <c r="BP2" s="21"/>
      <c r="BQ2" s="21"/>
      <c r="BR2" s="20" t="s">
        <v>217</v>
      </c>
      <c r="BS2" s="20"/>
      <c r="BT2" s="20"/>
      <c r="BU2" s="20"/>
      <c r="BV2" s="12" t="s">
        <v>2</v>
      </c>
    </row>
    <row r="3" s="2" customFormat="1" ht="12.75">
      <c r="DA3" s="5"/>
    </row>
    <row r="4" spans="1:105" s="4" customFormat="1" ht="27.75" customHeight="1">
      <c r="A4" s="23" t="s">
        <v>57</v>
      </c>
      <c r="B4" s="23"/>
      <c r="C4" s="23"/>
      <c r="D4" s="23"/>
      <c r="E4" s="23"/>
      <c r="F4" s="23"/>
      <c r="G4" s="23"/>
      <c r="H4" s="23"/>
      <c r="I4" s="23" t="s">
        <v>0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2" t="s">
        <v>58</v>
      </c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:105" s="4" customFormat="1" ht="12.75" customHeight="1">
      <c r="A5" s="27">
        <v>1</v>
      </c>
      <c r="B5" s="28"/>
      <c r="C5" s="28"/>
      <c r="D5" s="28"/>
      <c r="E5" s="28"/>
      <c r="F5" s="28"/>
      <c r="G5" s="28"/>
      <c r="H5" s="29"/>
      <c r="I5" s="37">
        <v>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9"/>
      <c r="CN5" s="27">
        <v>3</v>
      </c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9"/>
    </row>
    <row r="6" spans="1:105" s="3" customFormat="1" ht="14.25" customHeight="1">
      <c r="A6" s="45"/>
      <c r="B6" s="46"/>
      <c r="C6" s="46"/>
      <c r="D6" s="46"/>
      <c r="E6" s="46"/>
      <c r="F6" s="46"/>
      <c r="G6" s="46"/>
      <c r="H6" s="47"/>
      <c r="I6" s="7"/>
      <c r="J6" s="32" t="s">
        <v>4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3"/>
      <c r="CN6" s="34">
        <v>4611.44</v>
      </c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6"/>
    </row>
    <row r="7" spans="1:105" s="4" customFormat="1" ht="14.25" customHeight="1">
      <c r="A7" s="45"/>
      <c r="B7" s="46"/>
      <c r="C7" s="46"/>
      <c r="D7" s="46"/>
      <c r="E7" s="46"/>
      <c r="F7" s="46"/>
      <c r="G7" s="46"/>
      <c r="H7" s="47"/>
      <c r="I7" s="8"/>
      <c r="J7" s="40" t="s">
        <v>1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1"/>
      <c r="CN7" s="27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9"/>
    </row>
    <row r="8" spans="1:105" s="4" customFormat="1" ht="14.25" customHeight="1">
      <c r="A8" s="45"/>
      <c r="B8" s="46"/>
      <c r="C8" s="46"/>
      <c r="D8" s="46"/>
      <c r="E8" s="46"/>
      <c r="F8" s="46"/>
      <c r="G8" s="46"/>
      <c r="H8" s="47"/>
      <c r="I8" s="8"/>
      <c r="J8" s="40" t="s">
        <v>21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1"/>
      <c r="CN8" s="24">
        <v>35140.14</v>
      </c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4" customFormat="1" ht="14.25" customHeight="1">
      <c r="A9" s="45"/>
      <c r="B9" s="46"/>
      <c r="C9" s="46"/>
      <c r="D9" s="46"/>
      <c r="E9" s="46"/>
      <c r="F9" s="46"/>
      <c r="G9" s="46"/>
      <c r="H9" s="47"/>
      <c r="I9" s="8"/>
      <c r="J9" s="30" t="s">
        <v>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1"/>
      <c r="CN9" s="27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4" customFormat="1" ht="27.75" customHeight="1">
      <c r="A10" s="45"/>
      <c r="B10" s="46"/>
      <c r="C10" s="46"/>
      <c r="D10" s="46"/>
      <c r="E10" s="46"/>
      <c r="F10" s="46"/>
      <c r="G10" s="46"/>
      <c r="H10" s="47"/>
      <c r="I10" s="8"/>
      <c r="J10" s="40" t="s">
        <v>59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1"/>
      <c r="CN10" s="24">
        <v>35140.14</v>
      </c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6"/>
    </row>
    <row r="11" spans="1:105" s="4" customFormat="1" ht="27.75" customHeight="1">
      <c r="A11" s="45"/>
      <c r="B11" s="46"/>
      <c r="C11" s="46"/>
      <c r="D11" s="46"/>
      <c r="E11" s="46"/>
      <c r="F11" s="46"/>
      <c r="G11" s="46"/>
      <c r="H11" s="47"/>
      <c r="I11" s="8"/>
      <c r="J11" s="40" t="s">
        <v>60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1"/>
      <c r="CN11" s="27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1:105" s="4" customFormat="1" ht="40.5" customHeight="1">
      <c r="A12" s="45"/>
      <c r="B12" s="46"/>
      <c r="C12" s="46"/>
      <c r="D12" s="46"/>
      <c r="E12" s="46"/>
      <c r="F12" s="46"/>
      <c r="G12" s="46"/>
      <c r="H12" s="47"/>
      <c r="I12" s="8"/>
      <c r="J12" s="40" t="s">
        <v>61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1"/>
      <c r="CN12" s="27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5" s="4" customFormat="1" ht="14.25" customHeight="1">
      <c r="A13" s="45"/>
      <c r="B13" s="46"/>
      <c r="C13" s="46"/>
      <c r="D13" s="46"/>
      <c r="E13" s="46"/>
      <c r="F13" s="46"/>
      <c r="G13" s="46"/>
      <c r="H13" s="47"/>
      <c r="I13" s="8"/>
      <c r="J13" s="40" t="s">
        <v>22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1"/>
      <c r="CN13" s="24">
        <v>20778.32</v>
      </c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4" customFormat="1" ht="14.25" customHeight="1">
      <c r="A14" s="45"/>
      <c r="B14" s="46"/>
      <c r="C14" s="46"/>
      <c r="D14" s="46"/>
      <c r="E14" s="46"/>
      <c r="F14" s="46"/>
      <c r="G14" s="46"/>
      <c r="H14" s="47"/>
      <c r="I14" s="8"/>
      <c r="J14" s="40" t="s">
        <v>23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1"/>
      <c r="CN14" s="24">
        <v>11271.3</v>
      </c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4" customFormat="1" ht="14.25" customHeight="1">
      <c r="A15" s="45"/>
      <c r="B15" s="46"/>
      <c r="C15" s="46"/>
      <c r="D15" s="46"/>
      <c r="E15" s="46"/>
      <c r="F15" s="46"/>
      <c r="G15" s="46"/>
      <c r="H15" s="47"/>
      <c r="I15" s="8"/>
      <c r="J15" s="30" t="s">
        <v>3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27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</row>
    <row r="16" spans="1:105" s="4" customFormat="1" ht="14.25" customHeight="1">
      <c r="A16" s="45"/>
      <c r="B16" s="46"/>
      <c r="C16" s="46"/>
      <c r="D16" s="46"/>
      <c r="E16" s="46"/>
      <c r="F16" s="46"/>
      <c r="G16" s="46"/>
      <c r="H16" s="47"/>
      <c r="I16" s="8"/>
      <c r="J16" s="40" t="s">
        <v>24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1"/>
      <c r="CN16" s="27">
        <v>3853.83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4" customFormat="1" ht="14.25" customHeight="1">
      <c r="A17" s="45"/>
      <c r="B17" s="46"/>
      <c r="C17" s="46"/>
      <c r="D17" s="46"/>
      <c r="E17" s="46"/>
      <c r="F17" s="46"/>
      <c r="G17" s="46"/>
      <c r="H17" s="47"/>
      <c r="I17" s="8"/>
      <c r="J17" s="40" t="s">
        <v>25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1"/>
      <c r="CN17" s="27">
        <v>1629.25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s="3" customFormat="1" ht="14.25" customHeight="1">
      <c r="A18" s="45"/>
      <c r="B18" s="46"/>
      <c r="C18" s="46"/>
      <c r="D18" s="46"/>
      <c r="E18" s="46"/>
      <c r="F18" s="46"/>
      <c r="G18" s="46"/>
      <c r="H18" s="47"/>
      <c r="I18" s="7"/>
      <c r="J18" s="32" t="s">
        <v>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3"/>
      <c r="CN18" s="42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</row>
    <row r="19" spans="1:105" s="4" customFormat="1" ht="14.25" customHeight="1">
      <c r="A19" s="45"/>
      <c r="B19" s="46"/>
      <c r="C19" s="46"/>
      <c r="D19" s="46"/>
      <c r="E19" s="46"/>
      <c r="F19" s="46"/>
      <c r="G19" s="46"/>
      <c r="H19" s="47"/>
      <c r="I19" s="8"/>
      <c r="J19" s="40" t="s">
        <v>1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1"/>
      <c r="CN19" s="27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s="4" customFormat="1" ht="14.25" customHeight="1">
      <c r="A20" s="45"/>
      <c r="B20" s="46"/>
      <c r="C20" s="46"/>
      <c r="D20" s="46"/>
      <c r="E20" s="46"/>
      <c r="F20" s="46"/>
      <c r="G20" s="46"/>
      <c r="H20" s="47"/>
      <c r="I20" s="8"/>
      <c r="J20" s="40" t="s">
        <v>62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1"/>
      <c r="CN20" s="2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s="4" customFormat="1" ht="14.25" customHeight="1">
      <c r="A21" s="45"/>
      <c r="B21" s="46"/>
      <c r="C21" s="46"/>
      <c r="D21" s="46"/>
      <c r="E21" s="46"/>
      <c r="F21" s="46"/>
      <c r="G21" s="46"/>
      <c r="H21" s="47"/>
      <c r="I21" s="8"/>
      <c r="J21" s="30" t="s">
        <v>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/>
      <c r="CN21" s="27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s="4" customFormat="1" ht="14.25" customHeight="1">
      <c r="A22" s="45"/>
      <c r="B22" s="46"/>
      <c r="C22" s="46"/>
      <c r="D22" s="46"/>
      <c r="E22" s="46"/>
      <c r="F22" s="46"/>
      <c r="G22" s="46"/>
      <c r="H22" s="47"/>
      <c r="I22" s="8"/>
      <c r="J22" s="40" t="s">
        <v>65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1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05" s="4" customFormat="1" ht="27.75" customHeight="1">
      <c r="A23" s="45"/>
      <c r="B23" s="46"/>
      <c r="C23" s="46"/>
      <c r="D23" s="46"/>
      <c r="E23" s="46"/>
      <c r="F23" s="46"/>
      <c r="G23" s="46"/>
      <c r="H23" s="47"/>
      <c r="I23" s="8"/>
      <c r="J23" s="40" t="s">
        <v>66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1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s="4" customFormat="1" ht="14.25" customHeight="1">
      <c r="A24" s="45"/>
      <c r="B24" s="46"/>
      <c r="C24" s="46"/>
      <c r="D24" s="46"/>
      <c r="E24" s="46"/>
      <c r="F24" s="46"/>
      <c r="G24" s="46"/>
      <c r="H24" s="47"/>
      <c r="I24" s="8"/>
      <c r="J24" s="30" t="s">
        <v>3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s="4" customFormat="1" ht="14.25" customHeight="1">
      <c r="A25" s="45"/>
      <c r="B25" s="46"/>
      <c r="C25" s="46"/>
      <c r="D25" s="46"/>
      <c r="E25" s="46"/>
      <c r="F25" s="46"/>
      <c r="G25" s="46"/>
      <c r="H25" s="47"/>
      <c r="I25" s="8"/>
      <c r="J25" s="40" t="s">
        <v>63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1"/>
      <c r="CN25" s="2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4" customFormat="1" ht="14.25" customHeight="1">
      <c r="A26" s="45"/>
      <c r="B26" s="46"/>
      <c r="C26" s="46"/>
      <c r="D26" s="46"/>
      <c r="E26" s="46"/>
      <c r="F26" s="46"/>
      <c r="G26" s="46"/>
      <c r="H26" s="47"/>
      <c r="I26" s="8"/>
      <c r="J26" s="40" t="s">
        <v>64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1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</row>
    <row r="27" spans="1:105" s="4" customFormat="1" ht="14.25" customHeight="1">
      <c r="A27" s="45"/>
      <c r="B27" s="46"/>
      <c r="C27" s="46"/>
      <c r="D27" s="46"/>
      <c r="E27" s="46"/>
      <c r="F27" s="46"/>
      <c r="G27" s="46"/>
      <c r="H27" s="47"/>
      <c r="I27" s="8"/>
      <c r="J27" s="40" t="s">
        <v>67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1"/>
      <c r="CN27" s="27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s="4" customFormat="1" ht="14.25" customHeight="1">
      <c r="A28" s="45"/>
      <c r="B28" s="46"/>
      <c r="C28" s="46"/>
      <c r="D28" s="46"/>
      <c r="E28" s="46"/>
      <c r="F28" s="46"/>
      <c r="G28" s="46"/>
      <c r="H28" s="47"/>
      <c r="I28" s="8"/>
      <c r="J28" s="30" t="s">
        <v>3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1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</row>
    <row r="29" spans="1:105" s="4" customFormat="1" ht="14.25" customHeight="1">
      <c r="A29" s="45"/>
      <c r="B29" s="46"/>
      <c r="C29" s="46"/>
      <c r="D29" s="46"/>
      <c r="E29" s="46"/>
      <c r="F29" s="46"/>
      <c r="G29" s="46"/>
      <c r="H29" s="47"/>
      <c r="I29" s="8"/>
      <c r="J29" s="40" t="s">
        <v>68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1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</row>
    <row r="30" spans="1:105" s="4" customFormat="1" ht="14.25" customHeight="1">
      <c r="A30" s="45"/>
      <c r="B30" s="46"/>
      <c r="C30" s="46"/>
      <c r="D30" s="46"/>
      <c r="E30" s="46"/>
      <c r="F30" s="46"/>
      <c r="G30" s="46"/>
      <c r="H30" s="47"/>
      <c r="I30" s="8"/>
      <c r="J30" s="40" t="s">
        <v>69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1"/>
      <c r="CN30" s="27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</row>
    <row r="31" spans="1:105" s="4" customFormat="1" ht="27.75" customHeight="1">
      <c r="A31" s="45"/>
      <c r="B31" s="46"/>
      <c r="C31" s="46"/>
      <c r="D31" s="46"/>
      <c r="E31" s="46"/>
      <c r="F31" s="46"/>
      <c r="G31" s="46"/>
      <c r="H31" s="47"/>
      <c r="I31" s="8"/>
      <c r="J31" s="40" t="s">
        <v>70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1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</row>
    <row r="32" spans="1:105" s="4" customFormat="1" ht="14.25" customHeight="1">
      <c r="A32" s="45"/>
      <c r="B32" s="46"/>
      <c r="C32" s="46"/>
      <c r="D32" s="46"/>
      <c r="E32" s="46"/>
      <c r="F32" s="46"/>
      <c r="G32" s="46"/>
      <c r="H32" s="47"/>
      <c r="I32" s="8"/>
      <c r="J32" s="30" t="s">
        <v>3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1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</row>
    <row r="33" spans="1:105" s="4" customFormat="1" ht="14.25" customHeight="1">
      <c r="A33" s="45"/>
      <c r="B33" s="46"/>
      <c r="C33" s="46"/>
      <c r="D33" s="46"/>
      <c r="E33" s="46"/>
      <c r="F33" s="46"/>
      <c r="G33" s="46"/>
      <c r="H33" s="47"/>
      <c r="I33" s="8"/>
      <c r="J33" s="40" t="s">
        <v>71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1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</row>
    <row r="34" spans="1:105" s="4" customFormat="1" ht="14.25" customHeight="1">
      <c r="A34" s="45"/>
      <c r="B34" s="46"/>
      <c r="C34" s="46"/>
      <c r="D34" s="46"/>
      <c r="E34" s="46"/>
      <c r="F34" s="46"/>
      <c r="G34" s="46"/>
      <c r="H34" s="47"/>
      <c r="I34" s="8"/>
      <c r="J34" s="40" t="s">
        <v>72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1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</row>
    <row r="35" spans="1:105" s="4" customFormat="1" ht="27.75" customHeight="1">
      <c r="A35" s="45"/>
      <c r="B35" s="46"/>
      <c r="C35" s="46"/>
      <c r="D35" s="46"/>
      <c r="E35" s="46"/>
      <c r="F35" s="46"/>
      <c r="G35" s="46"/>
      <c r="H35" s="47"/>
      <c r="I35" s="8"/>
      <c r="J35" s="40" t="s">
        <v>73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1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</row>
    <row r="36" spans="1:105" s="4" customFormat="1" ht="14.25" customHeight="1">
      <c r="A36" s="45"/>
      <c r="B36" s="46"/>
      <c r="C36" s="46"/>
      <c r="D36" s="46"/>
      <c r="E36" s="46"/>
      <c r="F36" s="46"/>
      <c r="G36" s="46"/>
      <c r="H36" s="47"/>
      <c r="I36" s="8"/>
      <c r="J36" s="30" t="s">
        <v>3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1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</row>
    <row r="37" spans="1:105" s="4" customFormat="1" ht="14.25" customHeight="1">
      <c r="A37" s="45"/>
      <c r="B37" s="46"/>
      <c r="C37" s="46"/>
      <c r="D37" s="46"/>
      <c r="E37" s="46"/>
      <c r="F37" s="46"/>
      <c r="G37" s="46"/>
      <c r="H37" s="47"/>
      <c r="I37" s="8"/>
      <c r="J37" s="40" t="s">
        <v>74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</row>
    <row r="38" spans="1:105" s="4" customFormat="1" ht="14.25" customHeight="1">
      <c r="A38" s="45"/>
      <c r="B38" s="46"/>
      <c r="C38" s="46"/>
      <c r="D38" s="46"/>
      <c r="E38" s="46"/>
      <c r="F38" s="46"/>
      <c r="G38" s="46"/>
      <c r="H38" s="47"/>
      <c r="I38" s="8"/>
      <c r="J38" s="40" t="s">
        <v>75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1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</row>
    <row r="39" spans="1:105" s="4" customFormat="1" ht="27.75" customHeight="1">
      <c r="A39" s="45"/>
      <c r="B39" s="46"/>
      <c r="C39" s="46"/>
      <c r="D39" s="46"/>
      <c r="E39" s="46"/>
      <c r="F39" s="46"/>
      <c r="G39" s="46"/>
      <c r="H39" s="47"/>
      <c r="I39" s="8"/>
      <c r="J39" s="40" t="s">
        <v>76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1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</row>
    <row r="40" spans="1:105" s="4" customFormat="1" ht="14.25" customHeight="1">
      <c r="A40" s="45"/>
      <c r="B40" s="46"/>
      <c r="C40" s="46"/>
      <c r="D40" s="46"/>
      <c r="E40" s="46"/>
      <c r="F40" s="46"/>
      <c r="G40" s="46"/>
      <c r="H40" s="47"/>
      <c r="I40" s="8"/>
      <c r="J40" s="30" t="s">
        <v>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1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</row>
    <row r="41" spans="1:105" s="4" customFormat="1" ht="14.25" customHeight="1">
      <c r="A41" s="45"/>
      <c r="B41" s="46"/>
      <c r="C41" s="46"/>
      <c r="D41" s="46"/>
      <c r="E41" s="46"/>
      <c r="F41" s="46"/>
      <c r="G41" s="46"/>
      <c r="H41" s="47"/>
      <c r="I41" s="8"/>
      <c r="J41" s="40" t="s">
        <v>77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</row>
    <row r="42" spans="1:105" s="4" customFormat="1" ht="14.25" customHeight="1">
      <c r="A42" s="45"/>
      <c r="B42" s="46"/>
      <c r="C42" s="46"/>
      <c r="D42" s="46"/>
      <c r="E42" s="46"/>
      <c r="F42" s="46"/>
      <c r="G42" s="46"/>
      <c r="H42" s="47"/>
      <c r="I42" s="8"/>
      <c r="J42" s="40" t="s">
        <v>78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1"/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</row>
    <row r="43" spans="1:105" s="4" customFormat="1" ht="14.25" customHeight="1">
      <c r="A43" s="45"/>
      <c r="B43" s="46"/>
      <c r="C43" s="46"/>
      <c r="D43" s="46"/>
      <c r="E43" s="46"/>
      <c r="F43" s="46"/>
      <c r="G43" s="46"/>
      <c r="H43" s="47"/>
      <c r="I43" s="8"/>
      <c r="J43" s="40" t="s">
        <v>79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1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</row>
    <row r="44" spans="1:105" s="4" customFormat="1" ht="14.25" customHeight="1">
      <c r="A44" s="45"/>
      <c r="B44" s="46"/>
      <c r="C44" s="46"/>
      <c r="D44" s="46"/>
      <c r="E44" s="46"/>
      <c r="F44" s="46"/>
      <c r="G44" s="46"/>
      <c r="H44" s="47"/>
      <c r="I44" s="8"/>
      <c r="J44" s="40" t="s">
        <v>80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1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9"/>
    </row>
    <row r="45" spans="1:105" s="4" customFormat="1" ht="14.25" customHeight="1">
      <c r="A45" s="45"/>
      <c r="B45" s="46"/>
      <c r="C45" s="46"/>
      <c r="D45" s="46"/>
      <c r="E45" s="46"/>
      <c r="F45" s="46"/>
      <c r="G45" s="46"/>
      <c r="H45" s="47"/>
      <c r="I45" s="8"/>
      <c r="J45" s="40" t="s">
        <v>81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1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9"/>
    </row>
    <row r="46" spans="1:105" s="4" customFormat="1" ht="14.25" customHeight="1">
      <c r="A46" s="45"/>
      <c r="B46" s="46"/>
      <c r="C46" s="46"/>
      <c r="D46" s="46"/>
      <c r="E46" s="46"/>
      <c r="F46" s="46"/>
      <c r="G46" s="46"/>
      <c r="H46" s="47"/>
      <c r="I46" s="8"/>
      <c r="J46" s="40" t="s">
        <v>82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1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</row>
    <row r="47" spans="1:105" s="4" customFormat="1" ht="14.25" customHeight="1">
      <c r="A47" s="45"/>
      <c r="B47" s="46"/>
      <c r="C47" s="46"/>
      <c r="D47" s="46"/>
      <c r="E47" s="46"/>
      <c r="F47" s="46"/>
      <c r="G47" s="46"/>
      <c r="H47" s="47"/>
      <c r="I47" s="8"/>
      <c r="J47" s="40" t="s">
        <v>83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1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</row>
    <row r="48" spans="1:105" s="4" customFormat="1" ht="14.25" customHeight="1">
      <c r="A48" s="45"/>
      <c r="B48" s="46"/>
      <c r="C48" s="46"/>
      <c r="D48" s="46"/>
      <c r="E48" s="46"/>
      <c r="F48" s="46"/>
      <c r="G48" s="46"/>
      <c r="H48" s="47"/>
      <c r="I48" s="8"/>
      <c r="J48" s="40" t="s">
        <v>84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1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</row>
    <row r="49" spans="1:105" s="4" customFormat="1" ht="14.25" customHeight="1">
      <c r="A49" s="45"/>
      <c r="B49" s="46"/>
      <c r="C49" s="46"/>
      <c r="D49" s="46"/>
      <c r="E49" s="46"/>
      <c r="F49" s="46"/>
      <c r="G49" s="46"/>
      <c r="H49" s="47"/>
      <c r="I49" s="8"/>
      <c r="J49" s="40" t="s">
        <v>85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1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</row>
    <row r="50" spans="1:105" s="4" customFormat="1" ht="14.25" customHeight="1">
      <c r="A50" s="45"/>
      <c r="B50" s="46"/>
      <c r="C50" s="46"/>
      <c r="D50" s="46"/>
      <c r="E50" s="46"/>
      <c r="F50" s="46"/>
      <c r="G50" s="46"/>
      <c r="H50" s="47"/>
      <c r="I50" s="8"/>
      <c r="J50" s="40" t="s">
        <v>86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1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</row>
    <row r="51" spans="1:105" s="4" customFormat="1" ht="27.75" customHeight="1">
      <c r="A51" s="45"/>
      <c r="B51" s="46"/>
      <c r="C51" s="46"/>
      <c r="D51" s="46"/>
      <c r="E51" s="46"/>
      <c r="F51" s="46"/>
      <c r="G51" s="46"/>
      <c r="H51" s="47"/>
      <c r="I51" s="9"/>
      <c r="J51" s="40" t="s">
        <v>87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1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</row>
    <row r="52" spans="1:105" s="4" customFormat="1" ht="14.25" customHeight="1">
      <c r="A52" s="45"/>
      <c r="B52" s="46"/>
      <c r="C52" s="46"/>
      <c r="D52" s="46"/>
      <c r="E52" s="46"/>
      <c r="F52" s="46"/>
      <c r="G52" s="46"/>
      <c r="H52" s="47"/>
      <c r="I52" s="8"/>
      <c r="J52" s="30" t="s">
        <v>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1"/>
      <c r="CN52" s="27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</row>
    <row r="53" spans="1:105" s="6" customFormat="1" ht="14.25" customHeight="1">
      <c r="A53" s="45"/>
      <c r="B53" s="46"/>
      <c r="C53" s="46"/>
      <c r="D53" s="46"/>
      <c r="E53" s="46"/>
      <c r="F53" s="46"/>
      <c r="G53" s="46"/>
      <c r="H53" s="47"/>
      <c r="I53" s="9"/>
      <c r="J53" s="40" t="s">
        <v>88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</row>
    <row r="54" spans="1:105" s="6" customFormat="1" ht="14.25" customHeight="1">
      <c r="A54" s="45"/>
      <c r="B54" s="46"/>
      <c r="C54" s="46"/>
      <c r="D54" s="46"/>
      <c r="E54" s="46"/>
      <c r="F54" s="46"/>
      <c r="G54" s="46"/>
      <c r="H54" s="47"/>
      <c r="I54" s="9"/>
      <c r="J54" s="40" t="s">
        <v>89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1"/>
      <c r="CN54" s="27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</row>
    <row r="55" spans="1:105" s="6" customFormat="1" ht="14.25" customHeight="1">
      <c r="A55" s="45"/>
      <c r="B55" s="46"/>
      <c r="C55" s="46"/>
      <c r="D55" s="46"/>
      <c r="E55" s="46"/>
      <c r="F55" s="46"/>
      <c r="G55" s="46"/>
      <c r="H55" s="47"/>
      <c r="I55" s="9"/>
      <c r="J55" s="40" t="s">
        <v>90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1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</row>
    <row r="56" spans="1:105" s="6" customFormat="1" ht="14.25" customHeight="1">
      <c r="A56" s="45"/>
      <c r="B56" s="46"/>
      <c r="C56" s="46"/>
      <c r="D56" s="46"/>
      <c r="E56" s="46"/>
      <c r="F56" s="46"/>
      <c r="G56" s="46"/>
      <c r="H56" s="47"/>
      <c r="I56" s="9"/>
      <c r="J56" s="40" t="s">
        <v>91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1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</row>
    <row r="57" spans="1:105" s="6" customFormat="1" ht="14.25" customHeight="1">
      <c r="A57" s="45"/>
      <c r="B57" s="46"/>
      <c r="C57" s="46"/>
      <c r="D57" s="46"/>
      <c r="E57" s="46"/>
      <c r="F57" s="46"/>
      <c r="G57" s="46"/>
      <c r="H57" s="47"/>
      <c r="I57" s="9"/>
      <c r="J57" s="40" t="s">
        <v>92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1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</row>
    <row r="58" spans="1:105" s="6" customFormat="1" ht="14.25" customHeight="1">
      <c r="A58" s="45"/>
      <c r="B58" s="46"/>
      <c r="C58" s="46"/>
      <c r="D58" s="46"/>
      <c r="E58" s="46"/>
      <c r="F58" s="46"/>
      <c r="G58" s="46"/>
      <c r="H58" s="47"/>
      <c r="I58" s="9"/>
      <c r="J58" s="40" t="s">
        <v>93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</row>
    <row r="59" spans="1:105" s="6" customFormat="1" ht="14.25" customHeight="1">
      <c r="A59" s="45"/>
      <c r="B59" s="46"/>
      <c r="C59" s="46"/>
      <c r="D59" s="46"/>
      <c r="E59" s="46"/>
      <c r="F59" s="46"/>
      <c r="G59" s="46"/>
      <c r="H59" s="47"/>
      <c r="I59" s="9"/>
      <c r="J59" s="40" t="s">
        <v>94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1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</row>
    <row r="60" spans="1:105" s="6" customFormat="1" ht="14.25" customHeight="1">
      <c r="A60" s="45"/>
      <c r="B60" s="46"/>
      <c r="C60" s="46"/>
      <c r="D60" s="46"/>
      <c r="E60" s="46"/>
      <c r="F60" s="46"/>
      <c r="G60" s="46"/>
      <c r="H60" s="47"/>
      <c r="I60" s="9"/>
      <c r="J60" s="40" t="s">
        <v>95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1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</row>
    <row r="61" spans="1:105" s="6" customFormat="1" ht="14.25" customHeight="1">
      <c r="A61" s="45"/>
      <c r="B61" s="46"/>
      <c r="C61" s="46"/>
      <c r="D61" s="46"/>
      <c r="E61" s="46"/>
      <c r="F61" s="46"/>
      <c r="G61" s="46"/>
      <c r="H61" s="47"/>
      <c r="I61" s="9"/>
      <c r="J61" s="40" t="s">
        <v>96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1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</row>
    <row r="62" spans="1:105" s="6" customFormat="1" ht="14.25" customHeight="1">
      <c r="A62" s="45"/>
      <c r="B62" s="46"/>
      <c r="C62" s="46"/>
      <c r="D62" s="46"/>
      <c r="E62" s="46"/>
      <c r="F62" s="46"/>
      <c r="G62" s="46"/>
      <c r="H62" s="47"/>
      <c r="I62" s="9"/>
      <c r="J62" s="40" t="s">
        <v>97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1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</row>
    <row r="63" spans="1:105" s="3" customFormat="1" ht="14.25" customHeight="1">
      <c r="A63" s="45"/>
      <c r="B63" s="46"/>
      <c r="C63" s="46"/>
      <c r="D63" s="46"/>
      <c r="E63" s="46"/>
      <c r="F63" s="46"/>
      <c r="G63" s="46"/>
      <c r="H63" s="47"/>
      <c r="I63" s="10"/>
      <c r="J63" s="32" t="s">
        <v>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3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4"/>
    </row>
    <row r="64" spans="1:105" s="4" customFormat="1" ht="27.75" customHeight="1">
      <c r="A64" s="45"/>
      <c r="B64" s="46"/>
      <c r="C64" s="46"/>
      <c r="D64" s="46"/>
      <c r="E64" s="46"/>
      <c r="F64" s="46"/>
      <c r="G64" s="46"/>
      <c r="H64" s="47"/>
      <c r="I64" s="8"/>
      <c r="J64" s="40" t="s">
        <v>98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1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</row>
    <row r="65" spans="1:105" s="6" customFormat="1" ht="14.25" customHeight="1">
      <c r="A65" s="45"/>
      <c r="B65" s="46"/>
      <c r="C65" s="46"/>
      <c r="D65" s="46"/>
      <c r="E65" s="46"/>
      <c r="F65" s="46"/>
      <c r="G65" s="46"/>
      <c r="H65" s="47"/>
      <c r="I65" s="8"/>
      <c r="J65" s="40" t="s">
        <v>99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1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</row>
    <row r="66" spans="1:105" s="4" customFormat="1" ht="14.25" customHeight="1">
      <c r="A66" s="45"/>
      <c r="B66" s="46"/>
      <c r="C66" s="46"/>
      <c r="D66" s="46"/>
      <c r="E66" s="46"/>
      <c r="F66" s="46"/>
      <c r="G66" s="46"/>
      <c r="H66" s="47"/>
      <c r="I66" s="8"/>
      <c r="J66" s="30" t="s">
        <v>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1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</row>
    <row r="67" spans="1:105" s="6" customFormat="1" ht="14.25" customHeight="1">
      <c r="A67" s="45"/>
      <c r="B67" s="46"/>
      <c r="C67" s="46"/>
      <c r="D67" s="46"/>
      <c r="E67" s="46"/>
      <c r="F67" s="46"/>
      <c r="G67" s="46"/>
      <c r="H67" s="47"/>
      <c r="I67" s="8"/>
      <c r="J67" s="40" t="s">
        <v>100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1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6" customFormat="1" ht="27.75" customHeight="1">
      <c r="A68" s="45"/>
      <c r="B68" s="46"/>
      <c r="C68" s="46"/>
      <c r="D68" s="46"/>
      <c r="E68" s="46"/>
      <c r="F68" s="46"/>
      <c r="G68" s="46"/>
      <c r="H68" s="47"/>
      <c r="I68" s="9"/>
      <c r="J68" s="40" t="s">
        <v>101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1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9"/>
    </row>
    <row r="69" spans="1:105" s="4" customFormat="1" ht="14.25" customHeight="1">
      <c r="A69" s="45"/>
      <c r="B69" s="46"/>
      <c r="C69" s="46"/>
      <c r="D69" s="46"/>
      <c r="E69" s="46"/>
      <c r="F69" s="46"/>
      <c r="G69" s="46"/>
      <c r="H69" s="47"/>
      <c r="I69" s="8"/>
      <c r="J69" s="30" t="s">
        <v>3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1"/>
      <c r="CN69" s="27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9"/>
    </row>
    <row r="70" spans="1:105" s="6" customFormat="1" ht="14.25" customHeight="1">
      <c r="A70" s="45"/>
      <c r="B70" s="46"/>
      <c r="C70" s="46"/>
      <c r="D70" s="46"/>
      <c r="E70" s="46"/>
      <c r="F70" s="46"/>
      <c r="G70" s="46"/>
      <c r="H70" s="47"/>
      <c r="I70" s="8"/>
      <c r="J70" s="40" t="s">
        <v>7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1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9"/>
    </row>
    <row r="71" spans="1:105" s="6" customFormat="1" ht="14.25" customHeight="1">
      <c r="A71" s="45"/>
      <c r="B71" s="46"/>
      <c r="C71" s="46"/>
      <c r="D71" s="46"/>
      <c r="E71" s="46"/>
      <c r="F71" s="46"/>
      <c r="G71" s="46"/>
      <c r="H71" s="47"/>
      <c r="I71" s="9"/>
      <c r="J71" s="40" t="s">
        <v>8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1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9"/>
    </row>
    <row r="72" spans="1:105" s="6" customFormat="1" ht="14.25" customHeight="1">
      <c r="A72" s="45"/>
      <c r="B72" s="46"/>
      <c r="C72" s="46"/>
      <c r="D72" s="46"/>
      <c r="E72" s="46"/>
      <c r="F72" s="46"/>
      <c r="G72" s="46"/>
      <c r="H72" s="47"/>
      <c r="I72" s="9"/>
      <c r="J72" s="40" t="s">
        <v>9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1"/>
      <c r="CN72" s="27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9"/>
    </row>
    <row r="73" spans="1:105" s="6" customFormat="1" ht="14.25" customHeight="1">
      <c r="A73" s="45"/>
      <c r="B73" s="46"/>
      <c r="C73" s="46"/>
      <c r="D73" s="46"/>
      <c r="E73" s="46"/>
      <c r="F73" s="46"/>
      <c r="G73" s="46"/>
      <c r="H73" s="47"/>
      <c r="I73" s="9"/>
      <c r="J73" s="40" t="s">
        <v>10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1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9"/>
    </row>
    <row r="74" spans="1:105" s="6" customFormat="1" ht="14.25" customHeight="1">
      <c r="A74" s="45"/>
      <c r="B74" s="46"/>
      <c r="C74" s="46"/>
      <c r="D74" s="46"/>
      <c r="E74" s="46"/>
      <c r="F74" s="46"/>
      <c r="G74" s="46"/>
      <c r="H74" s="47"/>
      <c r="I74" s="9"/>
      <c r="J74" s="40" t="s">
        <v>11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1"/>
      <c r="CN74" s="27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9"/>
    </row>
    <row r="75" spans="1:105" s="6" customFormat="1" ht="14.25" customHeight="1">
      <c r="A75" s="45"/>
      <c r="B75" s="46"/>
      <c r="C75" s="46"/>
      <c r="D75" s="46"/>
      <c r="E75" s="46"/>
      <c r="F75" s="46"/>
      <c r="G75" s="46"/>
      <c r="H75" s="47"/>
      <c r="I75" s="9"/>
      <c r="J75" s="40" t="s">
        <v>12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1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9"/>
    </row>
    <row r="76" spans="1:105" s="6" customFormat="1" ht="14.25" customHeight="1">
      <c r="A76" s="45"/>
      <c r="B76" s="46"/>
      <c r="C76" s="46"/>
      <c r="D76" s="46"/>
      <c r="E76" s="46"/>
      <c r="F76" s="46"/>
      <c r="G76" s="46"/>
      <c r="H76" s="47"/>
      <c r="I76" s="9"/>
      <c r="J76" s="40" t="s">
        <v>13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1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9"/>
    </row>
    <row r="77" spans="1:105" s="6" customFormat="1" ht="14.25" customHeight="1">
      <c r="A77" s="45"/>
      <c r="B77" s="46"/>
      <c r="C77" s="46"/>
      <c r="D77" s="46"/>
      <c r="E77" s="46"/>
      <c r="F77" s="46"/>
      <c r="G77" s="46"/>
      <c r="H77" s="47"/>
      <c r="I77" s="9"/>
      <c r="J77" s="40" t="s">
        <v>14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1"/>
      <c r="CN77" s="27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9"/>
    </row>
    <row r="78" spans="1:105" s="6" customFormat="1" ht="14.25" customHeight="1">
      <c r="A78" s="45"/>
      <c r="B78" s="46"/>
      <c r="C78" s="46"/>
      <c r="D78" s="46"/>
      <c r="E78" s="46"/>
      <c r="F78" s="46"/>
      <c r="G78" s="46"/>
      <c r="H78" s="47"/>
      <c r="I78" s="9"/>
      <c r="J78" s="40" t="s">
        <v>15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1"/>
      <c r="CN78" s="27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9"/>
    </row>
    <row r="79" spans="1:105" s="6" customFormat="1" ht="14.25" customHeight="1">
      <c r="A79" s="45"/>
      <c r="B79" s="46"/>
      <c r="C79" s="46"/>
      <c r="D79" s="46"/>
      <c r="E79" s="46"/>
      <c r="F79" s="46"/>
      <c r="G79" s="46"/>
      <c r="H79" s="47"/>
      <c r="I79" s="9"/>
      <c r="J79" s="40" t="s">
        <v>16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1"/>
      <c r="CN79" s="27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9"/>
    </row>
    <row r="80" spans="1:105" s="6" customFormat="1" ht="14.25" customHeight="1">
      <c r="A80" s="45"/>
      <c r="B80" s="46"/>
      <c r="C80" s="46"/>
      <c r="D80" s="46"/>
      <c r="E80" s="46"/>
      <c r="F80" s="46"/>
      <c r="G80" s="46"/>
      <c r="H80" s="47"/>
      <c r="I80" s="9"/>
      <c r="J80" s="40" t="s">
        <v>17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1"/>
      <c r="CN80" s="27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9"/>
    </row>
    <row r="81" spans="1:105" s="6" customFormat="1" ht="14.25" customHeight="1">
      <c r="A81" s="45"/>
      <c r="B81" s="46"/>
      <c r="C81" s="46"/>
      <c r="D81" s="46"/>
      <c r="E81" s="46"/>
      <c r="F81" s="46"/>
      <c r="G81" s="46"/>
      <c r="H81" s="47"/>
      <c r="I81" s="9"/>
      <c r="J81" s="40" t="s">
        <v>18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1"/>
      <c r="CN81" s="27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9"/>
    </row>
    <row r="82" spans="1:105" s="6" customFormat="1" ht="14.25" customHeight="1">
      <c r="A82" s="45"/>
      <c r="B82" s="46"/>
      <c r="C82" s="46"/>
      <c r="D82" s="46"/>
      <c r="E82" s="46"/>
      <c r="F82" s="46"/>
      <c r="G82" s="46"/>
      <c r="H82" s="47"/>
      <c r="I82" s="9"/>
      <c r="J82" s="40" t="s">
        <v>19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1"/>
      <c r="CN82" s="27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9"/>
    </row>
    <row r="83" spans="1:105" s="4" customFormat="1" ht="27.75" customHeight="1">
      <c r="A83" s="45"/>
      <c r="B83" s="46"/>
      <c r="C83" s="46"/>
      <c r="D83" s="46"/>
      <c r="E83" s="46"/>
      <c r="F83" s="46"/>
      <c r="G83" s="46"/>
      <c r="H83" s="47"/>
      <c r="I83" s="9"/>
      <c r="J83" s="40" t="s">
        <v>102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1"/>
      <c r="CN83" s="27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9"/>
    </row>
    <row r="84" spans="1:105" s="4" customFormat="1" ht="14.25" customHeight="1">
      <c r="A84" s="45"/>
      <c r="B84" s="46"/>
      <c r="C84" s="46"/>
      <c r="D84" s="46"/>
      <c r="E84" s="46"/>
      <c r="F84" s="46"/>
      <c r="G84" s="46"/>
      <c r="H84" s="47"/>
      <c r="I84" s="8"/>
      <c r="J84" s="30" t="s">
        <v>3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1"/>
      <c r="CN84" s="27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9"/>
    </row>
    <row r="85" spans="1:105" s="6" customFormat="1" ht="14.25" customHeight="1">
      <c r="A85" s="45"/>
      <c r="B85" s="46"/>
      <c r="C85" s="46"/>
      <c r="D85" s="46"/>
      <c r="E85" s="46"/>
      <c r="F85" s="46"/>
      <c r="G85" s="46"/>
      <c r="H85" s="47"/>
      <c r="I85" s="8"/>
      <c r="J85" s="40" t="s">
        <v>103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1"/>
      <c r="CN85" s="27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9"/>
    </row>
    <row r="86" spans="1:105" s="6" customFormat="1" ht="14.25" customHeight="1">
      <c r="A86" s="45"/>
      <c r="B86" s="46"/>
      <c r="C86" s="46"/>
      <c r="D86" s="46"/>
      <c r="E86" s="46"/>
      <c r="F86" s="46"/>
      <c r="G86" s="46"/>
      <c r="H86" s="47"/>
      <c r="I86" s="9"/>
      <c r="J86" s="40" t="s">
        <v>104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1"/>
      <c r="CN86" s="27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9"/>
    </row>
    <row r="87" spans="1:105" s="6" customFormat="1" ht="14.25" customHeight="1">
      <c r="A87" s="45"/>
      <c r="B87" s="46"/>
      <c r="C87" s="46"/>
      <c r="D87" s="46"/>
      <c r="E87" s="46"/>
      <c r="F87" s="46"/>
      <c r="G87" s="46"/>
      <c r="H87" s="47"/>
      <c r="I87" s="9"/>
      <c r="J87" s="40" t="s">
        <v>105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1"/>
      <c r="CN87" s="27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9"/>
    </row>
    <row r="88" spans="1:105" s="6" customFormat="1" ht="14.25" customHeight="1">
      <c r="A88" s="45"/>
      <c r="B88" s="46"/>
      <c r="C88" s="46"/>
      <c r="D88" s="46"/>
      <c r="E88" s="46"/>
      <c r="F88" s="46"/>
      <c r="G88" s="46"/>
      <c r="H88" s="47"/>
      <c r="I88" s="9"/>
      <c r="J88" s="40" t="s">
        <v>106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1"/>
      <c r="CN88" s="27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9"/>
    </row>
    <row r="89" spans="1:105" s="6" customFormat="1" ht="14.25" customHeight="1">
      <c r="A89" s="45"/>
      <c r="B89" s="46"/>
      <c r="C89" s="46"/>
      <c r="D89" s="46"/>
      <c r="E89" s="46"/>
      <c r="F89" s="46"/>
      <c r="G89" s="46"/>
      <c r="H89" s="47"/>
      <c r="I89" s="9"/>
      <c r="J89" s="40" t="s">
        <v>107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1"/>
      <c r="CN89" s="27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9"/>
    </row>
    <row r="90" spans="1:105" s="6" customFormat="1" ht="14.25" customHeight="1">
      <c r="A90" s="45"/>
      <c r="B90" s="46"/>
      <c r="C90" s="46"/>
      <c r="D90" s="46"/>
      <c r="E90" s="46"/>
      <c r="F90" s="46"/>
      <c r="G90" s="46"/>
      <c r="H90" s="47"/>
      <c r="I90" s="9"/>
      <c r="J90" s="40" t="s">
        <v>108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1"/>
      <c r="CN90" s="27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9"/>
    </row>
    <row r="91" spans="1:105" s="6" customFormat="1" ht="14.25" customHeight="1">
      <c r="A91" s="45"/>
      <c r="B91" s="46"/>
      <c r="C91" s="46"/>
      <c r="D91" s="46"/>
      <c r="E91" s="46"/>
      <c r="F91" s="46"/>
      <c r="G91" s="46"/>
      <c r="H91" s="47"/>
      <c r="I91" s="9"/>
      <c r="J91" s="40" t="s">
        <v>109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1"/>
      <c r="CN91" s="27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9"/>
    </row>
    <row r="92" spans="1:105" s="6" customFormat="1" ht="14.25" customHeight="1">
      <c r="A92" s="45"/>
      <c r="B92" s="46"/>
      <c r="C92" s="46"/>
      <c r="D92" s="46"/>
      <c r="E92" s="46"/>
      <c r="F92" s="46"/>
      <c r="G92" s="46"/>
      <c r="H92" s="47"/>
      <c r="I92" s="9"/>
      <c r="J92" s="40" t="s">
        <v>110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1"/>
      <c r="CN92" s="27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9"/>
    </row>
    <row r="93" spans="1:105" s="6" customFormat="1" ht="14.25" customHeight="1">
      <c r="A93" s="45"/>
      <c r="B93" s="46"/>
      <c r="C93" s="46"/>
      <c r="D93" s="46"/>
      <c r="E93" s="46"/>
      <c r="F93" s="46"/>
      <c r="G93" s="46"/>
      <c r="H93" s="47"/>
      <c r="I93" s="9"/>
      <c r="J93" s="40" t="s">
        <v>111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1"/>
      <c r="CN93" s="27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9"/>
    </row>
    <row r="94" spans="1:105" s="6" customFormat="1" ht="14.25" customHeight="1">
      <c r="A94" s="45"/>
      <c r="B94" s="46"/>
      <c r="C94" s="46"/>
      <c r="D94" s="46"/>
      <c r="E94" s="46"/>
      <c r="F94" s="46"/>
      <c r="G94" s="46"/>
      <c r="H94" s="47"/>
      <c r="I94" s="9"/>
      <c r="J94" s="40" t="s">
        <v>112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1"/>
      <c r="CN94" s="27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9"/>
    </row>
    <row r="95" spans="1:105" s="6" customFormat="1" ht="14.25" customHeight="1">
      <c r="A95" s="45"/>
      <c r="B95" s="46"/>
      <c r="C95" s="46"/>
      <c r="D95" s="46"/>
      <c r="E95" s="46"/>
      <c r="F95" s="46"/>
      <c r="G95" s="46"/>
      <c r="H95" s="47"/>
      <c r="I95" s="9"/>
      <c r="J95" s="40" t="s">
        <v>113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1"/>
      <c r="CN95" s="27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9"/>
    </row>
    <row r="96" spans="1:105" s="6" customFormat="1" ht="14.25" customHeight="1">
      <c r="A96" s="45"/>
      <c r="B96" s="46"/>
      <c r="C96" s="46"/>
      <c r="D96" s="46"/>
      <c r="E96" s="46"/>
      <c r="F96" s="46"/>
      <c r="G96" s="46"/>
      <c r="H96" s="47"/>
      <c r="I96" s="9"/>
      <c r="J96" s="40" t="s">
        <v>114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1"/>
      <c r="CN96" s="27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9"/>
    </row>
    <row r="97" spans="1:105" s="6" customFormat="1" ht="14.25" customHeight="1">
      <c r="A97" s="45"/>
      <c r="B97" s="46"/>
      <c r="C97" s="46"/>
      <c r="D97" s="46"/>
      <c r="E97" s="46"/>
      <c r="F97" s="46"/>
      <c r="G97" s="46"/>
      <c r="H97" s="47"/>
      <c r="I97" s="9"/>
      <c r="J97" s="40" t="s">
        <v>115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1"/>
      <c r="CN97" s="27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9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86"/>
  <sheetViews>
    <sheetView view="pageBreakPreview" zoomScaleSheetLayoutView="100" zoomScalePageLayoutView="0" workbookViewId="0" topLeftCell="A64">
      <selection activeCell="EZ75" sqref="EZ75:FO75"/>
    </sheetView>
  </sheetViews>
  <sheetFormatPr defaultColWidth="0.875" defaultRowHeight="12.75"/>
  <cols>
    <col min="1" max="31" width="0.875" style="2" customWidth="1"/>
    <col min="32" max="32" width="2.50390625" style="2" customWidth="1"/>
    <col min="33" max="34" width="0.875" style="2" hidden="1" customWidth="1"/>
    <col min="35" max="35" width="10.625" style="2" customWidth="1"/>
    <col min="36" max="40" width="0.875" style="2" customWidth="1"/>
    <col min="41" max="41" width="0.37109375" style="2" customWidth="1"/>
    <col min="42" max="42" width="0.875" style="2" hidden="1" customWidth="1"/>
    <col min="43" max="51" width="0.875" style="2" customWidth="1"/>
    <col min="52" max="52" width="0.5" style="2" customWidth="1"/>
    <col min="53" max="53" width="0.875" style="2" hidden="1" customWidth="1"/>
    <col min="54" max="54" width="0.5" style="2" hidden="1" customWidth="1"/>
    <col min="55" max="60" width="0.875" style="2" hidden="1" customWidth="1"/>
    <col min="61" max="61" width="0.5" style="2" customWidth="1"/>
    <col min="62" max="68" width="0.875" style="2" customWidth="1"/>
    <col min="69" max="69" width="0.74609375" style="2" customWidth="1"/>
    <col min="70" max="70" width="0.37109375" style="2" hidden="1" customWidth="1"/>
    <col min="71" max="72" width="0.875" style="2" hidden="1" customWidth="1"/>
    <col min="73" max="73" width="0.5" style="2" hidden="1" customWidth="1"/>
    <col min="74" max="74" width="0.875" style="2" hidden="1" customWidth="1"/>
    <col min="75" max="75" width="0.12890625" style="2" hidden="1" customWidth="1"/>
    <col min="76" max="77" width="0.875" style="2" hidden="1" customWidth="1"/>
    <col min="78" max="86" width="0.875" style="2" customWidth="1"/>
    <col min="87" max="87" width="3.375" style="2" customWidth="1"/>
    <col min="88" max="89" width="0.5" style="2" hidden="1" customWidth="1"/>
    <col min="90" max="90" width="0.37109375" style="2" hidden="1" customWidth="1"/>
    <col min="91" max="93" width="0.875" style="2" hidden="1" customWidth="1"/>
    <col min="94" max="101" width="0.875" style="2" customWidth="1"/>
    <col min="102" max="102" width="0.12890625" style="2" customWidth="1"/>
    <col min="103" max="103" width="0.875" style="2" hidden="1" customWidth="1"/>
    <col min="104" max="104" width="0.12890625" style="2" customWidth="1"/>
    <col min="105" max="109" width="0.875" style="2" hidden="1" customWidth="1"/>
    <col min="110" max="114" width="0.875" style="2" customWidth="1"/>
    <col min="115" max="115" width="0.6171875" style="2" customWidth="1"/>
    <col min="116" max="117" width="0.875" style="2" hidden="1" customWidth="1"/>
    <col min="118" max="118" width="0.875" style="2" customWidth="1"/>
    <col min="119" max="119" width="2.50390625" style="2" customWidth="1"/>
    <col min="120" max="120" width="0.37109375" style="2" hidden="1" customWidth="1"/>
    <col min="121" max="121" width="0.875" style="2" hidden="1" customWidth="1"/>
    <col min="122" max="122" width="0.5" style="2" hidden="1" customWidth="1"/>
    <col min="123" max="125" width="0.875" style="2" hidden="1" customWidth="1"/>
    <col min="126" max="137" width="0.875" style="2" customWidth="1"/>
    <col min="138" max="138" width="4.50390625" style="2" customWidth="1"/>
    <col min="139" max="140" width="0.875" style="2" hidden="1" customWidth="1"/>
    <col min="141" max="154" width="0.875" style="2" customWidth="1"/>
    <col min="155" max="155" width="1.75390625" style="2" customWidth="1"/>
    <col min="156" max="167" width="0.875" style="2" customWidth="1"/>
    <col min="168" max="168" width="0.6171875" style="2" customWidth="1"/>
    <col min="169" max="169" width="0.6171875" style="2" hidden="1" customWidth="1"/>
    <col min="170" max="170" width="0.875" style="2" hidden="1" customWidth="1"/>
    <col min="171" max="171" width="3.625" style="2" customWidth="1"/>
    <col min="172" max="180" width="0.875" style="2" customWidth="1"/>
    <col min="181" max="182" width="0.12890625" style="2" customWidth="1"/>
    <col min="183" max="183" width="0.875" style="2" hidden="1" customWidth="1"/>
    <col min="184" max="185" width="0.875" style="2" customWidth="1"/>
    <col min="186" max="186" width="1.4921875" style="2" customWidth="1"/>
    <col min="187" max="194" width="0.875" style="2" customWidth="1"/>
    <col min="195" max="195" width="0.12890625" style="2" customWidth="1"/>
    <col min="196" max="196" width="0.5" style="2" hidden="1" customWidth="1"/>
    <col min="197" max="198" width="0.875" style="2" hidden="1" customWidth="1"/>
    <col min="199" max="199" width="1.12109375" style="2" customWidth="1"/>
    <col min="200" max="202" width="0.875" style="2" hidden="1" customWidth="1"/>
    <col min="203" max="16384" width="0.875" style="2" customWidth="1"/>
  </cols>
  <sheetData>
    <row r="1" spans="2:216" s="12" customFormat="1" ht="12.75">
      <c r="B1" s="19" t="s">
        <v>190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</row>
    <row r="2" spans="116:171" ht="12.75">
      <c r="DL2" s="12"/>
      <c r="DV2" s="12"/>
      <c r="DW2" s="12"/>
      <c r="DX2" s="13" t="s">
        <v>56</v>
      </c>
      <c r="DY2" s="48" t="s">
        <v>282</v>
      </c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1">
        <v>20</v>
      </c>
      <c r="FF2" s="21"/>
      <c r="FG2" s="21"/>
      <c r="FH2" s="21"/>
      <c r="FI2" s="20" t="s">
        <v>217</v>
      </c>
      <c r="FJ2" s="20"/>
      <c r="FK2" s="20"/>
      <c r="FL2" s="20"/>
      <c r="FM2" s="12" t="s">
        <v>2</v>
      </c>
      <c r="FN2" s="12"/>
      <c r="FO2" s="12"/>
    </row>
    <row r="4" spans="1:216" ht="1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80"/>
      <c r="AJ4" s="66" t="s">
        <v>117</v>
      </c>
      <c r="AK4" s="67"/>
      <c r="AL4" s="67"/>
      <c r="AM4" s="67"/>
      <c r="AN4" s="67"/>
      <c r="AO4" s="67"/>
      <c r="AP4" s="67"/>
      <c r="AQ4" s="67"/>
      <c r="AR4" s="67"/>
      <c r="AS4" s="68"/>
      <c r="AT4" s="66" t="s">
        <v>212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8"/>
      <c r="BJ4" s="66" t="s">
        <v>213</v>
      </c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8"/>
      <c r="BZ4" s="66" t="s">
        <v>214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8"/>
      <c r="CP4" s="66" t="s">
        <v>215</v>
      </c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8"/>
      <c r="DF4" s="66" t="s">
        <v>216</v>
      </c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8"/>
      <c r="DV4" s="90" t="s">
        <v>120</v>
      </c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</row>
    <row r="5" spans="1:216" ht="1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69"/>
      <c r="AK5" s="70"/>
      <c r="AL5" s="70"/>
      <c r="AM5" s="70"/>
      <c r="AN5" s="70"/>
      <c r="AO5" s="70"/>
      <c r="AP5" s="70"/>
      <c r="AQ5" s="70"/>
      <c r="AR5" s="70"/>
      <c r="AS5" s="71"/>
      <c r="AT5" s="6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69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1"/>
      <c r="BZ5" s="69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  <c r="CP5" s="69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1"/>
      <c r="DF5" s="69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1"/>
      <c r="DV5" s="69" t="s">
        <v>116</v>
      </c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1"/>
      <c r="EK5" s="72" t="s">
        <v>3</v>
      </c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</row>
    <row r="6" spans="1:216" ht="55.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3"/>
      <c r="AJ6" s="69"/>
      <c r="AK6" s="70"/>
      <c r="AL6" s="70"/>
      <c r="AM6" s="70"/>
      <c r="AN6" s="70"/>
      <c r="AO6" s="70"/>
      <c r="AP6" s="70"/>
      <c r="AQ6" s="70"/>
      <c r="AR6" s="70"/>
      <c r="AS6" s="71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1"/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1"/>
      <c r="BZ6" s="69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1"/>
      <c r="CP6" s="69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1"/>
      <c r="DF6" s="69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1"/>
      <c r="DV6" s="69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1"/>
      <c r="EK6" s="66" t="s">
        <v>277</v>
      </c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8"/>
      <c r="EZ6" s="66" t="s">
        <v>211</v>
      </c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8"/>
      <c r="FP6" s="66" t="s">
        <v>121</v>
      </c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8"/>
      <c r="GE6" s="92" t="s">
        <v>122</v>
      </c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 t="s">
        <v>123</v>
      </c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</row>
    <row r="7" spans="1:216" ht="77.2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72"/>
      <c r="AK7" s="73"/>
      <c r="AL7" s="73"/>
      <c r="AM7" s="73"/>
      <c r="AN7" s="73"/>
      <c r="AO7" s="73"/>
      <c r="AP7" s="73"/>
      <c r="AQ7" s="73"/>
      <c r="AR7" s="73"/>
      <c r="AS7" s="74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72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4"/>
      <c r="BZ7" s="72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4"/>
      <c r="CP7" s="72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4"/>
      <c r="DF7" s="72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4"/>
      <c r="DV7" s="72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4"/>
      <c r="EK7" s="72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4"/>
      <c r="EZ7" s="72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4"/>
      <c r="FP7" s="72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4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</row>
    <row r="8" spans="1:216" s="12" customFormat="1" ht="12.75">
      <c r="A8" s="75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75" t="s">
        <v>118</v>
      </c>
      <c r="AK8" s="76"/>
      <c r="AL8" s="76"/>
      <c r="AM8" s="76"/>
      <c r="AN8" s="76"/>
      <c r="AO8" s="76"/>
      <c r="AP8" s="76"/>
      <c r="AQ8" s="76"/>
      <c r="AR8" s="76"/>
      <c r="AS8" s="77"/>
      <c r="AT8" s="75">
        <v>3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7"/>
      <c r="BJ8" s="75">
        <v>4</v>
      </c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7"/>
      <c r="BZ8" s="75">
        <v>5</v>
      </c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7"/>
      <c r="CP8" s="75">
        <v>6</v>
      </c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7"/>
      <c r="DF8" s="75">
        <v>7</v>
      </c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7"/>
      <c r="DV8" s="75">
        <v>8</v>
      </c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7"/>
      <c r="EK8" s="75">
        <v>9</v>
      </c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7"/>
      <c r="EZ8" s="75">
        <v>10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7"/>
      <c r="FP8" s="75">
        <v>11</v>
      </c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7"/>
      <c r="GE8" s="75">
        <v>12</v>
      </c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7"/>
      <c r="GT8" s="75">
        <v>13</v>
      </c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7"/>
    </row>
    <row r="9" spans="1:216" ht="15" customHeight="1">
      <c r="A9" s="15"/>
      <c r="B9" s="50" t="s">
        <v>124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55" t="s">
        <v>125</v>
      </c>
      <c r="AK9" s="56"/>
      <c r="AL9" s="56"/>
      <c r="AM9" s="56"/>
      <c r="AN9" s="56"/>
      <c r="AO9" s="56"/>
      <c r="AP9" s="56"/>
      <c r="AQ9" s="56"/>
      <c r="AR9" s="56"/>
      <c r="AS9" s="57"/>
      <c r="AT9" s="55" t="s">
        <v>26</v>
      </c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7"/>
      <c r="BJ9" s="55" t="s">
        <v>26</v>
      </c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7"/>
      <c r="BZ9" s="55" t="s">
        <v>26</v>
      </c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7"/>
      <c r="CP9" s="55" t="s">
        <v>26</v>
      </c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7"/>
      <c r="DF9" s="55" t="s">
        <v>26</v>
      </c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7"/>
      <c r="DV9" s="87">
        <f>+SUM(EK9:HH9)</f>
        <v>25831118.75</v>
      </c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9"/>
      <c r="EK9" s="87">
        <f>EK16+EK17</f>
        <v>8188396.7700000005</v>
      </c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9"/>
      <c r="EZ9" s="87">
        <f>EZ16+EZ17</f>
        <v>17642721.98</v>
      </c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9"/>
      <c r="FP9" s="87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9"/>
      <c r="GE9" s="52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4"/>
      <c r="GT9" s="52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4"/>
    </row>
    <row r="10" spans="1:216" ht="26.25" customHeight="1">
      <c r="A10" s="15"/>
      <c r="B10" s="50" t="s">
        <v>126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55" t="s">
        <v>127</v>
      </c>
      <c r="AK10" s="56"/>
      <c r="AL10" s="56"/>
      <c r="AM10" s="56"/>
      <c r="AN10" s="56"/>
      <c r="AO10" s="56"/>
      <c r="AP10" s="56"/>
      <c r="AQ10" s="56"/>
      <c r="AR10" s="56"/>
      <c r="AS10" s="57"/>
      <c r="AT10" s="55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7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7"/>
      <c r="BZ10" s="55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7"/>
      <c r="CP10" s="55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7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7"/>
      <c r="DV10" s="52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4"/>
      <c r="EK10" s="52" t="s">
        <v>26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4"/>
      <c r="EZ10" s="52" t="s">
        <v>26</v>
      </c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4"/>
      <c r="FP10" s="52" t="s">
        <v>26</v>
      </c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4"/>
      <c r="GE10" s="52" t="s">
        <v>26</v>
      </c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4"/>
      <c r="GT10" s="52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4"/>
    </row>
    <row r="11" spans="1:216" s="11" customFormat="1" ht="13.5" customHeight="1">
      <c r="A11" s="15"/>
      <c r="B11" s="94" t="s">
        <v>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55" t="s">
        <v>26</v>
      </c>
      <c r="AK11" s="56"/>
      <c r="AL11" s="56"/>
      <c r="AM11" s="56"/>
      <c r="AN11" s="56"/>
      <c r="AO11" s="56"/>
      <c r="AP11" s="56"/>
      <c r="AQ11" s="56"/>
      <c r="AR11" s="56"/>
      <c r="AS11" s="57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7"/>
      <c r="BJ11" s="55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7"/>
      <c r="BZ11" s="55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7"/>
      <c r="CP11" s="55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7"/>
      <c r="DF11" s="55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7"/>
      <c r="DV11" s="52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4"/>
      <c r="EK11" s="52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4"/>
      <c r="EZ11" s="52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4"/>
      <c r="FP11" s="52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4"/>
      <c r="GE11" s="52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4"/>
    </row>
    <row r="12" spans="1:216" s="11" customFormat="1" ht="13.5" customHeight="1">
      <c r="A12" s="15"/>
      <c r="B12" s="64" t="s">
        <v>128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55" t="s">
        <v>130</v>
      </c>
      <c r="AK12" s="56"/>
      <c r="AL12" s="56"/>
      <c r="AM12" s="56"/>
      <c r="AN12" s="56"/>
      <c r="AO12" s="56"/>
      <c r="AP12" s="56"/>
      <c r="AQ12" s="56"/>
      <c r="AR12" s="56"/>
      <c r="AS12" s="57"/>
      <c r="AT12" s="55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7"/>
      <c r="BJ12" s="55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7"/>
      <c r="BZ12" s="55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7"/>
      <c r="CP12" s="55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7"/>
      <c r="DF12" s="55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7"/>
      <c r="DV12" s="52">
        <f aca="true" t="shared" si="0" ref="DV12:DV19">+SUM(EK12:HH12)</f>
        <v>0</v>
      </c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4"/>
      <c r="EK12" s="52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4"/>
      <c r="EZ12" s="52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4"/>
      <c r="FP12" s="52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4"/>
      <c r="GE12" s="52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4"/>
      <c r="GT12" s="52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4"/>
    </row>
    <row r="13" spans="1:216" s="11" customFormat="1" ht="13.5" customHeight="1">
      <c r="A13" s="15"/>
      <c r="B13" s="64" t="s">
        <v>129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55" t="s">
        <v>131</v>
      </c>
      <c r="AK13" s="56"/>
      <c r="AL13" s="56"/>
      <c r="AM13" s="56"/>
      <c r="AN13" s="56"/>
      <c r="AO13" s="56"/>
      <c r="AP13" s="56"/>
      <c r="AQ13" s="56"/>
      <c r="AR13" s="56"/>
      <c r="AS13" s="57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7"/>
      <c r="BJ13" s="55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7"/>
      <c r="BZ13" s="55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7"/>
      <c r="CP13" s="55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7"/>
      <c r="DF13" s="55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7"/>
      <c r="DV13" s="52">
        <f t="shared" si="0"/>
        <v>0</v>
      </c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4"/>
      <c r="EK13" s="52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4"/>
      <c r="EZ13" s="52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4"/>
      <c r="FP13" s="52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4"/>
      <c r="GE13" s="52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4"/>
      <c r="GT13" s="52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4"/>
    </row>
    <row r="14" spans="1:216" ht="13.5" customHeight="1">
      <c r="A14" s="15"/>
      <c r="B14" s="50" t="s">
        <v>132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55" t="s">
        <v>133</v>
      </c>
      <c r="AK14" s="56"/>
      <c r="AL14" s="56"/>
      <c r="AM14" s="56"/>
      <c r="AN14" s="56"/>
      <c r="AO14" s="56"/>
      <c r="AP14" s="56"/>
      <c r="AQ14" s="56"/>
      <c r="AR14" s="56"/>
      <c r="AS14" s="57"/>
      <c r="AT14" s="55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7"/>
      <c r="BJ14" s="55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7"/>
      <c r="BZ14" s="55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7"/>
      <c r="CP14" s="55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7"/>
      <c r="DF14" s="55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7"/>
      <c r="DV14" s="52">
        <f t="shared" si="0"/>
        <v>0</v>
      </c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4"/>
      <c r="EK14" s="52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4"/>
      <c r="EZ14" s="52" t="s">
        <v>26</v>
      </c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4"/>
      <c r="FP14" s="52" t="s">
        <v>26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4"/>
      <c r="GE14" s="52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4"/>
      <c r="GT14" s="52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4"/>
    </row>
    <row r="15" spans="1:216" s="11" customFormat="1" ht="13.5" customHeight="1">
      <c r="A15" s="15"/>
      <c r="B15" s="94" t="s">
        <v>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  <c r="AJ15" s="55" t="s">
        <v>26</v>
      </c>
      <c r="AK15" s="56"/>
      <c r="AL15" s="56"/>
      <c r="AM15" s="56"/>
      <c r="AN15" s="56"/>
      <c r="AO15" s="56"/>
      <c r="AP15" s="56"/>
      <c r="AQ15" s="56"/>
      <c r="AR15" s="56"/>
      <c r="AS15" s="57"/>
      <c r="AT15" s="55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7"/>
      <c r="BJ15" s="55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7"/>
      <c r="BZ15" s="55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/>
      <c r="CP15" s="55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7"/>
      <c r="DF15" s="55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7"/>
      <c r="DV15" s="52">
        <f t="shared" si="0"/>
        <v>0</v>
      </c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4"/>
      <c r="EK15" s="52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4"/>
      <c r="EZ15" s="52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4"/>
      <c r="FP15" s="52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4"/>
      <c r="GE15" s="52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4"/>
      <c r="GT15" s="52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4"/>
    </row>
    <row r="16" spans="1:216" s="11" customFormat="1" ht="15" customHeight="1">
      <c r="A16" s="15"/>
      <c r="B16" s="96" t="s">
        <v>267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55" t="s">
        <v>134</v>
      </c>
      <c r="AK16" s="56"/>
      <c r="AL16" s="56"/>
      <c r="AM16" s="56"/>
      <c r="AN16" s="56"/>
      <c r="AO16" s="56"/>
      <c r="AP16" s="56"/>
      <c r="AQ16" s="56"/>
      <c r="AR16" s="56"/>
      <c r="AS16" s="57"/>
      <c r="AT16" s="55" t="s">
        <v>218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55" t="s">
        <v>219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7"/>
      <c r="BZ16" s="55" t="s">
        <v>253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5" t="s">
        <v>136</v>
      </c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7"/>
      <c r="DF16" s="55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58">
        <f t="shared" si="0"/>
        <v>25490854.880000003</v>
      </c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60"/>
      <c r="EK16" s="58">
        <v>8008642.65</v>
      </c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60"/>
      <c r="EZ16" s="58">
        <v>17482212.23</v>
      </c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60"/>
      <c r="FP16" s="52">
        <v>0</v>
      </c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4"/>
      <c r="GE16" s="52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4"/>
      <c r="GT16" s="52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4"/>
    </row>
    <row r="17" spans="1:216" s="11" customFormat="1" ht="15.75" customHeight="1">
      <c r="A17" s="15"/>
      <c r="B17" s="96" t="s">
        <v>268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55" t="s">
        <v>135</v>
      </c>
      <c r="AK17" s="56"/>
      <c r="AL17" s="56"/>
      <c r="AM17" s="56"/>
      <c r="AN17" s="56"/>
      <c r="AO17" s="56"/>
      <c r="AP17" s="56"/>
      <c r="AQ17" s="56"/>
      <c r="AR17" s="56"/>
      <c r="AS17" s="57"/>
      <c r="AT17" s="55" t="s">
        <v>218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55" t="s">
        <v>222</v>
      </c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7"/>
      <c r="BZ17" s="55" t="s">
        <v>253</v>
      </c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5" t="s">
        <v>136</v>
      </c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7"/>
      <c r="DF17" s="55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7"/>
      <c r="DV17" s="58">
        <f t="shared" si="0"/>
        <v>340263.87</v>
      </c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60"/>
      <c r="EK17" s="58">
        <v>179754.12</v>
      </c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60"/>
      <c r="EZ17" s="58">
        <v>160509.75</v>
      </c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60"/>
      <c r="FP17" s="52">
        <v>0</v>
      </c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4"/>
      <c r="GE17" s="52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4"/>
      <c r="GT17" s="52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4"/>
    </row>
    <row r="18" spans="1:216" ht="26.25" customHeight="1">
      <c r="A18" s="15"/>
      <c r="B18" s="50" t="s">
        <v>137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55" t="s">
        <v>136</v>
      </c>
      <c r="AK18" s="56"/>
      <c r="AL18" s="56"/>
      <c r="AM18" s="56"/>
      <c r="AN18" s="56"/>
      <c r="AO18" s="56"/>
      <c r="AP18" s="56"/>
      <c r="AQ18" s="56"/>
      <c r="AR18" s="56"/>
      <c r="AS18" s="57"/>
      <c r="AT18" s="55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7"/>
      <c r="BZ18" s="55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P18" s="55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7"/>
      <c r="DF18" s="55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7"/>
      <c r="DV18" s="52">
        <f t="shared" si="0"/>
        <v>0</v>
      </c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4"/>
      <c r="EK18" s="52" t="s">
        <v>26</v>
      </c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4"/>
      <c r="EZ18" s="52" t="s">
        <v>26</v>
      </c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4"/>
      <c r="FP18" s="52" t="s">
        <v>26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4"/>
      <c r="GE18" s="52" t="s">
        <v>26</v>
      </c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4"/>
      <c r="GT18" s="52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4"/>
    </row>
    <row r="19" spans="1:216" ht="63" customHeight="1">
      <c r="A19" s="15"/>
      <c r="B19" s="98" t="s">
        <v>209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  <c r="AJ19" s="55" t="s">
        <v>138</v>
      </c>
      <c r="AK19" s="56"/>
      <c r="AL19" s="56"/>
      <c r="AM19" s="56"/>
      <c r="AN19" s="56"/>
      <c r="AO19" s="56"/>
      <c r="AP19" s="56"/>
      <c r="AQ19" s="56"/>
      <c r="AR19" s="56"/>
      <c r="AS19" s="57"/>
      <c r="AT19" s="55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55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55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7"/>
      <c r="DF19" s="55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7"/>
      <c r="DV19" s="52">
        <f t="shared" si="0"/>
        <v>0</v>
      </c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4"/>
      <c r="EK19" s="52" t="s">
        <v>26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4"/>
      <c r="EZ19" s="52" t="s">
        <v>26</v>
      </c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4"/>
      <c r="FP19" s="52" t="s">
        <v>26</v>
      </c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4"/>
      <c r="GE19" s="52" t="s">
        <v>26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4"/>
      <c r="GT19" s="52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4"/>
    </row>
    <row r="20" spans="1:216" ht="15" customHeight="1">
      <c r="A20" s="15"/>
      <c r="B20" s="50" t="s">
        <v>241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  <c r="AJ20" s="55" t="s">
        <v>139</v>
      </c>
      <c r="AK20" s="56"/>
      <c r="AL20" s="56"/>
      <c r="AM20" s="56"/>
      <c r="AN20" s="56"/>
      <c r="AO20" s="56"/>
      <c r="AP20" s="56"/>
      <c r="AQ20" s="56"/>
      <c r="AR20" s="56"/>
      <c r="AS20" s="57"/>
      <c r="AT20" s="55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55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5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7"/>
      <c r="CP20" s="55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7"/>
      <c r="DF20" s="55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7"/>
      <c r="DV20" s="58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60"/>
      <c r="EK20" s="52" t="s">
        <v>26</v>
      </c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4"/>
      <c r="EZ20" s="52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4"/>
      <c r="FP20" s="58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60"/>
      <c r="GE20" s="52" t="s">
        <v>26</v>
      </c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4"/>
      <c r="GT20" s="52" t="s">
        <v>26</v>
      </c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4"/>
    </row>
    <row r="21" spans="1:216" ht="13.5" customHeight="1">
      <c r="A21" s="15"/>
      <c r="B21" s="50" t="s">
        <v>141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55" t="s">
        <v>140</v>
      </c>
      <c r="AK21" s="56"/>
      <c r="AL21" s="56"/>
      <c r="AM21" s="56"/>
      <c r="AN21" s="56"/>
      <c r="AO21" s="56"/>
      <c r="AP21" s="56"/>
      <c r="AQ21" s="56"/>
      <c r="AR21" s="56"/>
      <c r="AS21" s="57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7"/>
      <c r="BZ21" s="55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55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7"/>
      <c r="DF21" s="55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7"/>
      <c r="DV21" s="52">
        <f aca="true" t="shared" si="1" ref="DV21:DV58">+SUM(EK21:HH21)</f>
        <v>0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4"/>
      <c r="EK21" s="52" t="s">
        <v>26</v>
      </c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4"/>
      <c r="EZ21" s="52" t="s">
        <v>26</v>
      </c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4"/>
      <c r="FP21" s="52" t="s">
        <v>26</v>
      </c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4"/>
      <c r="GE21" s="52" t="s">
        <v>26</v>
      </c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4"/>
      <c r="GT21" s="52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4"/>
    </row>
    <row r="22" spans="1:216" ht="13.5" customHeight="1">
      <c r="A22" s="15"/>
      <c r="B22" s="50" t="s">
        <v>143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5" t="s">
        <v>142</v>
      </c>
      <c r="AK22" s="56"/>
      <c r="AL22" s="56"/>
      <c r="AM22" s="56"/>
      <c r="AN22" s="56"/>
      <c r="AO22" s="56"/>
      <c r="AP22" s="56"/>
      <c r="AQ22" s="56"/>
      <c r="AR22" s="56"/>
      <c r="AS22" s="57"/>
      <c r="AT22" s="55" t="s">
        <v>26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  <c r="BJ22" s="55" t="s">
        <v>26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7"/>
      <c r="BZ22" s="55" t="s">
        <v>26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7"/>
      <c r="CP22" s="55" t="s">
        <v>26</v>
      </c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7"/>
      <c r="DF22" s="55" t="s">
        <v>26</v>
      </c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7"/>
      <c r="DV22" s="52">
        <f t="shared" si="1"/>
        <v>0</v>
      </c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4"/>
      <c r="EK22" s="52" t="s">
        <v>26</v>
      </c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4"/>
      <c r="EZ22" s="52" t="s">
        <v>26</v>
      </c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4"/>
      <c r="FP22" s="52" t="s">
        <v>26</v>
      </c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4"/>
      <c r="GE22" s="52" t="s">
        <v>26</v>
      </c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4"/>
      <c r="GT22" s="52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4"/>
    </row>
    <row r="23" spans="1:216" s="11" customFormat="1" ht="13.5" customHeight="1">
      <c r="A23" s="15"/>
      <c r="B23" s="94" t="s">
        <v>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5"/>
      <c r="AJ23" s="55" t="s">
        <v>26</v>
      </c>
      <c r="AK23" s="56"/>
      <c r="AL23" s="56"/>
      <c r="AM23" s="56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55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7"/>
      <c r="BZ23" s="55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7"/>
      <c r="CP23" s="55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7"/>
      <c r="DF23" s="55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7"/>
      <c r="DV23" s="52">
        <f t="shared" si="1"/>
        <v>0</v>
      </c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4"/>
      <c r="EK23" s="52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4"/>
      <c r="EZ23" s="52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4"/>
      <c r="FP23" s="52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4"/>
      <c r="GE23" s="52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4"/>
      <c r="GT23" s="52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4"/>
    </row>
    <row r="24" spans="1:216" s="11" customFormat="1" ht="13.5" customHeight="1">
      <c r="A24" s="15"/>
      <c r="B24" s="64" t="s">
        <v>128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55" t="s">
        <v>144</v>
      </c>
      <c r="AK24" s="56"/>
      <c r="AL24" s="56"/>
      <c r="AM24" s="56"/>
      <c r="AN24" s="56"/>
      <c r="AO24" s="56"/>
      <c r="AP24" s="56"/>
      <c r="AQ24" s="56"/>
      <c r="AR24" s="56"/>
      <c r="AS24" s="57"/>
      <c r="AT24" s="55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7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7"/>
      <c r="BZ24" s="55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7"/>
      <c r="CP24" s="55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7"/>
      <c r="DF24" s="55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7"/>
      <c r="DV24" s="52">
        <f t="shared" si="1"/>
        <v>0</v>
      </c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4"/>
      <c r="EK24" s="52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4"/>
      <c r="EZ24" s="52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4"/>
      <c r="FP24" s="52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4"/>
      <c r="GE24" s="52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4"/>
      <c r="GT24" s="52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4"/>
    </row>
    <row r="25" spans="1:216" s="11" customFormat="1" ht="13.5" customHeight="1">
      <c r="A25" s="15"/>
      <c r="B25" s="64" t="s">
        <v>129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J25" s="55" t="s">
        <v>145</v>
      </c>
      <c r="AK25" s="56"/>
      <c r="AL25" s="56"/>
      <c r="AM25" s="56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55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7"/>
      <c r="BZ25" s="55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55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7"/>
      <c r="DF25" s="55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7"/>
      <c r="DV25" s="52">
        <f t="shared" si="1"/>
        <v>0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4"/>
      <c r="EK25" s="52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4"/>
      <c r="EZ25" s="52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4"/>
      <c r="FP25" s="52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4"/>
      <c r="GE25" s="52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4"/>
      <c r="GT25" s="52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4"/>
    </row>
    <row r="26" spans="1:216" ht="13.5" customHeight="1">
      <c r="A26" s="15"/>
      <c r="B26" s="50" t="s">
        <v>147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55" t="s">
        <v>146</v>
      </c>
      <c r="AK26" s="56"/>
      <c r="AL26" s="56"/>
      <c r="AM26" s="56"/>
      <c r="AN26" s="56"/>
      <c r="AO26" s="56"/>
      <c r="AP26" s="56"/>
      <c r="AQ26" s="56"/>
      <c r="AR26" s="56"/>
      <c r="AS26" s="57"/>
      <c r="AT26" s="55" t="s">
        <v>26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55" t="s">
        <v>26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7"/>
      <c r="BZ26" s="55" t="s">
        <v>26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7"/>
      <c r="CP26" s="55" t="s">
        <v>26</v>
      </c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7"/>
      <c r="DF26" s="55" t="s">
        <v>26</v>
      </c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7"/>
      <c r="DV26" s="87">
        <f>+SUM(EK26:HH26)</f>
        <v>25831118.75</v>
      </c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9"/>
      <c r="EK26" s="87">
        <f>EK28+EK38+EK46+EK69</f>
        <v>8188396.77</v>
      </c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9"/>
      <c r="EZ26" s="87">
        <f>EZ28+EZ38+EZ46+EZ69</f>
        <v>17642721.98</v>
      </c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9"/>
      <c r="FP26" s="100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2"/>
      <c r="GE26" s="52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4"/>
      <c r="GT26" s="52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4"/>
    </row>
    <row r="27" spans="1:216" ht="26.25" customHeight="1">
      <c r="A27" s="15"/>
      <c r="B27" s="50" t="s">
        <v>148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55" t="s">
        <v>27</v>
      </c>
      <c r="AK27" s="56"/>
      <c r="AL27" s="56"/>
      <c r="AM27" s="56"/>
      <c r="AN27" s="56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5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7"/>
      <c r="BZ27" s="55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55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7"/>
      <c r="DF27" s="55" t="s">
        <v>27</v>
      </c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7"/>
      <c r="DV27" s="58">
        <f t="shared" si="1"/>
        <v>19313139.67</v>
      </c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60"/>
      <c r="EK27" s="58">
        <f>EK28</f>
        <v>3747916.67</v>
      </c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60"/>
      <c r="EZ27" s="58">
        <f>EZ28</f>
        <v>15565223</v>
      </c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60"/>
      <c r="FP27" s="52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4"/>
      <c r="GE27" s="52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4"/>
      <c r="GT27" s="52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4"/>
    </row>
    <row r="28" spans="1:216" ht="26.25" customHeight="1">
      <c r="A28" s="15"/>
      <c r="B28" s="50" t="s">
        <v>149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55" t="s">
        <v>28</v>
      </c>
      <c r="AK28" s="56"/>
      <c r="AL28" s="56"/>
      <c r="AM28" s="56"/>
      <c r="AN28" s="56"/>
      <c r="AO28" s="56"/>
      <c r="AP28" s="56"/>
      <c r="AQ28" s="56"/>
      <c r="AR28" s="56"/>
      <c r="AS28" s="57"/>
      <c r="AT28" s="55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7"/>
      <c r="BJ28" s="55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7"/>
      <c r="BZ28" s="55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7"/>
      <c r="CP28" s="55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7"/>
      <c r="DF28" s="103" t="s">
        <v>27</v>
      </c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87">
        <f t="shared" si="1"/>
        <v>19313139.67</v>
      </c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9"/>
      <c r="EK28" s="87">
        <f>SUM(EK30:EY35)</f>
        <v>3747916.67</v>
      </c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9"/>
      <c r="EZ28" s="87">
        <f>SUM(EZ30:FO35)</f>
        <v>15565223</v>
      </c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9"/>
      <c r="FP28" s="52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4"/>
      <c r="GE28" s="52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4"/>
      <c r="GT28" s="52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4"/>
    </row>
    <row r="29" spans="1:216" s="11" customFormat="1" ht="13.5" customHeight="1">
      <c r="A29" s="15"/>
      <c r="B29" s="94" t="s">
        <v>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55" t="s">
        <v>26</v>
      </c>
      <c r="AK29" s="56"/>
      <c r="AL29" s="56"/>
      <c r="AM29" s="56"/>
      <c r="AN29" s="56"/>
      <c r="AO29" s="56"/>
      <c r="AP29" s="56"/>
      <c r="AQ29" s="56"/>
      <c r="AR29" s="56"/>
      <c r="AS29" s="57"/>
      <c r="AT29" s="5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7"/>
      <c r="BJ29" s="55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7"/>
      <c r="BZ29" s="55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P29" s="55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7"/>
      <c r="DF29" s="55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7"/>
      <c r="DV29" s="58">
        <f t="shared" si="1"/>
        <v>0</v>
      </c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60"/>
      <c r="EK29" s="58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60"/>
      <c r="EZ29" s="58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60"/>
      <c r="FP29" s="52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4"/>
      <c r="GE29" s="52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4"/>
      <c r="GT29" s="52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4"/>
    </row>
    <row r="30" spans="1:216" s="11" customFormat="1" ht="13.5" customHeight="1">
      <c r="A30" s="15"/>
      <c r="B30" s="64" t="s">
        <v>41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55" t="s">
        <v>29</v>
      </c>
      <c r="AK30" s="56"/>
      <c r="AL30" s="56"/>
      <c r="AM30" s="56"/>
      <c r="AN30" s="56"/>
      <c r="AO30" s="56"/>
      <c r="AP30" s="56"/>
      <c r="AQ30" s="56"/>
      <c r="AR30" s="56"/>
      <c r="AS30" s="57"/>
      <c r="AT30" s="55" t="s">
        <v>218</v>
      </c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7"/>
      <c r="BJ30" s="55" t="s">
        <v>219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7"/>
      <c r="BZ30" s="55" t="s">
        <v>220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7"/>
      <c r="CP30" s="55" t="s">
        <v>130</v>
      </c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7"/>
      <c r="DF30" s="55" t="s">
        <v>28</v>
      </c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58">
        <f t="shared" si="1"/>
        <v>2830000.1</v>
      </c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60"/>
      <c r="EK30" s="58">
        <v>2830000.1</v>
      </c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60"/>
      <c r="EZ30" s="58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60"/>
      <c r="FP30" s="52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4"/>
      <c r="GE30" s="52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4"/>
      <c r="GT30" s="52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4"/>
    </row>
    <row r="31" spans="1:216" s="11" customFormat="1" ht="13.5" customHeight="1">
      <c r="A31" s="15"/>
      <c r="B31" s="64" t="s">
        <v>41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J31" s="55" t="s">
        <v>29</v>
      </c>
      <c r="AK31" s="56"/>
      <c r="AL31" s="56"/>
      <c r="AM31" s="56"/>
      <c r="AN31" s="56"/>
      <c r="AO31" s="56"/>
      <c r="AP31" s="56"/>
      <c r="AQ31" s="56"/>
      <c r="AR31" s="56"/>
      <c r="AS31" s="57"/>
      <c r="AT31" s="55" t="s">
        <v>218</v>
      </c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7"/>
      <c r="BJ31" s="55" t="s">
        <v>219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7"/>
      <c r="BZ31" s="55" t="s">
        <v>221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7"/>
      <c r="CP31" s="55" t="s">
        <v>130</v>
      </c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7"/>
      <c r="DF31" s="55" t="s">
        <v>258</v>
      </c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58">
        <f>+SUM(EK31:HH31)</f>
        <v>11954856</v>
      </c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60"/>
      <c r="EK31" s="58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60"/>
      <c r="EZ31" s="58">
        <v>11954856</v>
      </c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60"/>
      <c r="FP31" s="52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4"/>
      <c r="GE31" s="52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4"/>
      <c r="GT31" s="52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4"/>
    </row>
    <row r="32" spans="1:216" s="11" customFormat="1" ht="13.5" customHeight="1">
      <c r="A32" s="15"/>
      <c r="B32" s="64" t="s">
        <v>41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55" t="s">
        <v>29</v>
      </c>
      <c r="AK32" s="56"/>
      <c r="AL32" s="56"/>
      <c r="AM32" s="56"/>
      <c r="AN32" s="56"/>
      <c r="AO32" s="56"/>
      <c r="AP32" s="56"/>
      <c r="AQ32" s="56"/>
      <c r="AR32" s="56"/>
      <c r="AS32" s="57"/>
      <c r="AT32" s="55" t="s">
        <v>218</v>
      </c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7"/>
      <c r="BJ32" s="55" t="s">
        <v>222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7"/>
      <c r="BZ32" s="55" t="s">
        <v>223</v>
      </c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7"/>
      <c r="CP32" s="55" t="s">
        <v>130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7"/>
      <c r="DF32" s="55" t="s">
        <v>28</v>
      </c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58">
        <f>+SUM(EK32:HH32)</f>
        <v>48585</v>
      </c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60"/>
      <c r="EK32" s="58">
        <v>48585</v>
      </c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60"/>
      <c r="EZ32" s="58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60"/>
      <c r="FP32" s="52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4"/>
      <c r="GE32" s="52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4"/>
      <c r="GT32" s="52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4"/>
    </row>
    <row r="33" spans="1:216" ht="18" customHeight="1">
      <c r="A33" s="15"/>
      <c r="B33" s="50" t="s">
        <v>43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55" t="s">
        <v>30</v>
      </c>
      <c r="AK33" s="56"/>
      <c r="AL33" s="56"/>
      <c r="AM33" s="56"/>
      <c r="AN33" s="56"/>
      <c r="AO33" s="56"/>
      <c r="AP33" s="56"/>
      <c r="AQ33" s="56"/>
      <c r="AR33" s="56"/>
      <c r="AS33" s="57"/>
      <c r="AT33" s="55" t="s">
        <v>218</v>
      </c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7"/>
      <c r="BJ33" s="55" t="s">
        <v>219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7"/>
      <c r="BZ33" s="55" t="s">
        <v>220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P33" s="55" t="s">
        <v>249</v>
      </c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7"/>
      <c r="DF33" s="55" t="s">
        <v>30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7"/>
      <c r="DV33" s="58">
        <f t="shared" si="1"/>
        <v>854660.13</v>
      </c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60"/>
      <c r="EK33" s="58">
        <v>854660.13</v>
      </c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60"/>
      <c r="EZ33" s="58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60"/>
      <c r="FP33" s="52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4"/>
      <c r="GE33" s="52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4"/>
      <c r="GT33" s="52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4"/>
    </row>
    <row r="34" spans="1:216" ht="18" customHeight="1">
      <c r="A34" s="15"/>
      <c r="B34" s="50" t="s">
        <v>43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55" t="s">
        <v>30</v>
      </c>
      <c r="AK34" s="56"/>
      <c r="AL34" s="56"/>
      <c r="AM34" s="56"/>
      <c r="AN34" s="56"/>
      <c r="AO34" s="56"/>
      <c r="AP34" s="56"/>
      <c r="AQ34" s="56"/>
      <c r="AR34" s="56"/>
      <c r="AS34" s="57"/>
      <c r="AT34" s="55" t="s">
        <v>218</v>
      </c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7"/>
      <c r="BJ34" s="55" t="s">
        <v>219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7"/>
      <c r="BZ34" s="55" t="s">
        <v>221</v>
      </c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7"/>
      <c r="CP34" s="55" t="s">
        <v>249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7"/>
      <c r="DF34" s="55" t="s">
        <v>259</v>
      </c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7"/>
      <c r="DV34" s="58">
        <f>+SUM(EK34:HH34)</f>
        <v>3610367</v>
      </c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60"/>
      <c r="EK34" s="58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>
        <v>3610367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60"/>
      <c r="FP34" s="52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4"/>
      <c r="GE34" s="52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4"/>
      <c r="GT34" s="52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4"/>
    </row>
    <row r="35" spans="1:216" ht="18" customHeight="1">
      <c r="A35" s="15"/>
      <c r="B35" s="50" t="s">
        <v>43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J35" s="55" t="s">
        <v>30</v>
      </c>
      <c r="AK35" s="56"/>
      <c r="AL35" s="56"/>
      <c r="AM35" s="56"/>
      <c r="AN35" s="56"/>
      <c r="AO35" s="56"/>
      <c r="AP35" s="56"/>
      <c r="AQ35" s="56"/>
      <c r="AR35" s="56"/>
      <c r="AS35" s="57"/>
      <c r="AT35" s="55" t="s">
        <v>218</v>
      </c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7"/>
      <c r="BJ35" s="55" t="s">
        <v>222</v>
      </c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7"/>
      <c r="BZ35" s="55" t="s">
        <v>223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7"/>
      <c r="CP35" s="55" t="s">
        <v>249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7"/>
      <c r="DF35" s="55" t="s">
        <v>30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7"/>
      <c r="DV35" s="58">
        <f>+SUM(EK35:HH35)</f>
        <v>14671.44</v>
      </c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60"/>
      <c r="EK35" s="58">
        <v>14671.44</v>
      </c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60"/>
      <c r="FP35" s="52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4"/>
      <c r="GE35" s="52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4"/>
      <c r="GT35" s="52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4"/>
    </row>
    <row r="36" spans="1:216" ht="26.25" customHeight="1">
      <c r="A36" s="15"/>
      <c r="B36" s="50" t="s">
        <v>151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55" t="s">
        <v>31</v>
      </c>
      <c r="AK36" s="56"/>
      <c r="AL36" s="56"/>
      <c r="AM36" s="56"/>
      <c r="AN36" s="56"/>
      <c r="AO36" s="56"/>
      <c r="AP36" s="56"/>
      <c r="AQ36" s="56"/>
      <c r="AR36" s="56"/>
      <c r="AS36" s="57"/>
      <c r="AT36" s="55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7"/>
      <c r="BJ36" s="55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7"/>
      <c r="BZ36" s="55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7"/>
      <c r="CP36" s="55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7"/>
      <c r="DF36" s="55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7"/>
      <c r="DV36" s="58">
        <f t="shared" si="1"/>
        <v>0</v>
      </c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60"/>
      <c r="EK36" s="58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58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60"/>
      <c r="FP36" s="52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4"/>
      <c r="GE36" s="52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4"/>
      <c r="GT36" s="52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4"/>
    </row>
    <row r="37" spans="1:216" s="11" customFormat="1" ht="13.5" customHeight="1">
      <c r="A37" s="15"/>
      <c r="B37" s="94" t="s">
        <v>1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J37" s="55" t="s">
        <v>26</v>
      </c>
      <c r="AK37" s="56"/>
      <c r="AL37" s="56"/>
      <c r="AM37" s="56"/>
      <c r="AN37" s="56"/>
      <c r="AO37" s="56"/>
      <c r="AP37" s="56"/>
      <c r="AQ37" s="56"/>
      <c r="AR37" s="56"/>
      <c r="AS37" s="57"/>
      <c r="AT37" s="55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7"/>
      <c r="BJ37" s="55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7"/>
      <c r="BZ37" s="55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7"/>
      <c r="CP37" s="55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7"/>
      <c r="DF37" s="55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7"/>
      <c r="DV37" s="58">
        <f t="shared" si="1"/>
        <v>0</v>
      </c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60"/>
      <c r="EK37" s="58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58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60"/>
      <c r="FP37" s="52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4"/>
      <c r="GE37" s="52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4"/>
      <c r="GT37" s="52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4"/>
    </row>
    <row r="38" spans="1:216" ht="26.25" customHeight="1">
      <c r="A38" s="15"/>
      <c r="B38" s="50" t="s">
        <v>153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  <c r="AJ38" s="55" t="s">
        <v>152</v>
      </c>
      <c r="AK38" s="56"/>
      <c r="AL38" s="56"/>
      <c r="AM38" s="56"/>
      <c r="AN38" s="56"/>
      <c r="AO38" s="56"/>
      <c r="AP38" s="56"/>
      <c r="AQ38" s="56"/>
      <c r="AR38" s="56"/>
      <c r="AS38" s="57"/>
      <c r="AT38" s="55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7"/>
      <c r="BJ38" s="55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7"/>
      <c r="BZ38" s="55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7"/>
      <c r="CP38" s="55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7"/>
      <c r="DF38" s="55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7"/>
      <c r="DV38" s="87">
        <f>+SUM(EK38:HH38)</f>
        <v>27700</v>
      </c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9"/>
      <c r="EK38" s="87">
        <f>SUM(EK40:EY43)</f>
        <v>26700</v>
      </c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9"/>
      <c r="EZ38" s="87">
        <f>SUM(EZ40:FO41)</f>
        <v>1000</v>
      </c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9"/>
      <c r="FP38" s="52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4"/>
      <c r="GE38" s="52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4"/>
      <c r="GT38" s="52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4"/>
    </row>
    <row r="39" spans="1:216" s="11" customFormat="1" ht="13.5" customHeight="1">
      <c r="A39" s="15"/>
      <c r="B39" s="94" t="s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J39" s="55" t="s">
        <v>26</v>
      </c>
      <c r="AK39" s="56"/>
      <c r="AL39" s="56"/>
      <c r="AM39" s="56"/>
      <c r="AN39" s="56"/>
      <c r="AO39" s="56"/>
      <c r="AP39" s="56"/>
      <c r="AQ39" s="56"/>
      <c r="AR39" s="56"/>
      <c r="AS39" s="57"/>
      <c r="AT39" s="55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7"/>
      <c r="BJ39" s="55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  <c r="BZ39" s="55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7"/>
      <c r="CP39" s="55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7"/>
      <c r="DF39" s="55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7"/>
      <c r="DV39" s="58">
        <f t="shared" si="1"/>
        <v>0</v>
      </c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60"/>
      <c r="EK39" s="58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60"/>
      <c r="EZ39" s="58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60"/>
      <c r="FP39" s="52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4"/>
      <c r="GE39" s="52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4"/>
      <c r="GT39" s="52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4"/>
    </row>
    <row r="40" spans="1:216" s="11" customFormat="1" ht="13.5" customHeight="1">
      <c r="A40" s="15"/>
      <c r="B40" s="64" t="s">
        <v>240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J40" s="55" t="s">
        <v>154</v>
      </c>
      <c r="AK40" s="56"/>
      <c r="AL40" s="56"/>
      <c r="AM40" s="56"/>
      <c r="AN40" s="56"/>
      <c r="AO40" s="56"/>
      <c r="AP40" s="56"/>
      <c r="AQ40" s="56"/>
      <c r="AR40" s="56"/>
      <c r="AS40" s="57"/>
      <c r="AT40" s="55" t="s">
        <v>218</v>
      </c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7"/>
      <c r="BJ40" s="55" t="s">
        <v>219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7"/>
      <c r="BZ40" s="55" t="s">
        <v>221</v>
      </c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7"/>
      <c r="CP40" s="55" t="s">
        <v>250</v>
      </c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7"/>
      <c r="DF40" s="55" t="s">
        <v>252</v>
      </c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7"/>
      <c r="DV40" s="58">
        <f t="shared" si="1"/>
        <v>1000</v>
      </c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60"/>
      <c r="EK40" s="58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60"/>
      <c r="EZ40" s="58">
        <v>1000</v>
      </c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60"/>
      <c r="FP40" s="52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4"/>
      <c r="GE40" s="52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4"/>
      <c r="GT40" s="52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4"/>
    </row>
    <row r="41" spans="1:216" s="11" customFormat="1" ht="13.5" customHeight="1">
      <c r="A41" s="15"/>
      <c r="B41" s="64" t="s">
        <v>254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J41" s="55" t="s">
        <v>239</v>
      </c>
      <c r="AK41" s="56"/>
      <c r="AL41" s="56"/>
      <c r="AM41" s="56"/>
      <c r="AN41" s="56"/>
      <c r="AO41" s="56"/>
      <c r="AP41" s="56"/>
      <c r="AQ41" s="56"/>
      <c r="AR41" s="56"/>
      <c r="AS41" s="57"/>
      <c r="AT41" s="55" t="s">
        <v>218</v>
      </c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7"/>
      <c r="BJ41" s="55" t="s">
        <v>219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7"/>
      <c r="BZ41" s="55" t="s">
        <v>220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7"/>
      <c r="CP41" s="55" t="s">
        <v>251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7"/>
      <c r="DF41" s="55" t="s">
        <v>224</v>
      </c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7"/>
      <c r="DV41" s="58">
        <f t="shared" si="1"/>
        <v>23000</v>
      </c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60"/>
      <c r="EK41" s="58">
        <v>23000</v>
      </c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60"/>
      <c r="EZ41" s="58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60"/>
      <c r="FP41" s="52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4"/>
      <c r="GE41" s="52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4"/>
      <c r="GT41" s="52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4"/>
    </row>
    <row r="42" spans="1:216" s="11" customFormat="1" ht="13.5" customHeight="1">
      <c r="A42" s="15"/>
      <c r="B42" s="64" t="s">
        <v>255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55" t="s">
        <v>256</v>
      </c>
      <c r="AK42" s="56"/>
      <c r="AL42" s="56"/>
      <c r="AM42" s="56"/>
      <c r="AN42" s="56"/>
      <c r="AO42" s="56"/>
      <c r="AP42" s="56"/>
      <c r="AQ42" s="56"/>
      <c r="AR42" s="56"/>
      <c r="AS42" s="57"/>
      <c r="AT42" s="55" t="s">
        <v>218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7"/>
      <c r="BJ42" s="55" t="s">
        <v>219</v>
      </c>
      <c r="BK42" s="56"/>
      <c r="BL42" s="56"/>
      <c r="BM42" s="56"/>
      <c r="BN42" s="56"/>
      <c r="BO42" s="56"/>
      <c r="BP42" s="56"/>
      <c r="BQ42" s="56"/>
      <c r="BR42" s="17"/>
      <c r="BS42" s="17"/>
      <c r="BT42" s="17"/>
      <c r="BU42" s="17"/>
      <c r="BV42" s="17"/>
      <c r="BW42" s="17"/>
      <c r="BX42" s="17"/>
      <c r="BY42" s="18"/>
      <c r="BZ42" s="55" t="s">
        <v>220</v>
      </c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7"/>
      <c r="CP42" s="55" t="s">
        <v>257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7"/>
      <c r="DF42" s="55" t="s">
        <v>224</v>
      </c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7"/>
      <c r="DV42" s="58">
        <f>+SUM(EK42:HH42)</f>
        <v>1500</v>
      </c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60"/>
      <c r="EK42" s="58">
        <v>1500</v>
      </c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60"/>
      <c r="EZ42" s="58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60"/>
      <c r="FP42" s="52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4"/>
      <c r="GE42" s="52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4"/>
    </row>
    <row r="43" spans="1:216" s="11" customFormat="1" ht="13.5" customHeight="1">
      <c r="A43" s="15"/>
      <c r="B43" s="64" t="s">
        <v>281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  <c r="AJ43" s="55" t="s">
        <v>279</v>
      </c>
      <c r="AK43" s="56"/>
      <c r="AL43" s="56"/>
      <c r="AM43" s="56"/>
      <c r="AN43" s="56"/>
      <c r="AO43" s="56"/>
      <c r="AP43" s="56"/>
      <c r="AQ43" s="56"/>
      <c r="AR43" s="56"/>
      <c r="AS43" s="57"/>
      <c r="AT43" s="55" t="s">
        <v>218</v>
      </c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7"/>
      <c r="BJ43" s="55" t="s">
        <v>219</v>
      </c>
      <c r="BK43" s="56"/>
      <c r="BL43" s="56"/>
      <c r="BM43" s="56"/>
      <c r="BN43" s="56"/>
      <c r="BO43" s="56"/>
      <c r="BP43" s="56"/>
      <c r="BQ43" s="56"/>
      <c r="BR43" s="17"/>
      <c r="BS43" s="17"/>
      <c r="BT43" s="17"/>
      <c r="BU43" s="17"/>
      <c r="BV43" s="17"/>
      <c r="BW43" s="17"/>
      <c r="BX43" s="17"/>
      <c r="BY43" s="18"/>
      <c r="BZ43" s="55" t="s">
        <v>220</v>
      </c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7"/>
      <c r="CP43" s="55" t="s">
        <v>280</v>
      </c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7"/>
      <c r="DF43" s="55" t="s">
        <v>224</v>
      </c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7"/>
      <c r="DV43" s="58">
        <f>+SUM(EK43:HH43)</f>
        <v>2200</v>
      </c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60"/>
      <c r="EK43" s="58">
        <v>2200</v>
      </c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60"/>
      <c r="EZ43" s="58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60"/>
      <c r="FP43" s="52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4"/>
      <c r="GE43" s="52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4"/>
    </row>
    <row r="44" spans="1:216" s="11" customFormat="1" ht="26.25" customHeight="1">
      <c r="A44" s="15"/>
      <c r="B44" s="50" t="s">
        <v>155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  <c r="AJ44" s="55" t="s">
        <v>34</v>
      </c>
      <c r="AK44" s="56"/>
      <c r="AL44" s="56"/>
      <c r="AM44" s="56"/>
      <c r="AN44" s="56"/>
      <c r="AO44" s="56"/>
      <c r="AP44" s="56"/>
      <c r="AQ44" s="56"/>
      <c r="AR44" s="56"/>
      <c r="AS44" s="57"/>
      <c r="AT44" s="55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7"/>
      <c r="BJ44" s="55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7"/>
      <c r="BZ44" s="55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7"/>
      <c r="CP44" s="55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7"/>
      <c r="DF44" s="55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7"/>
      <c r="DV44" s="58">
        <f t="shared" si="1"/>
        <v>0</v>
      </c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60"/>
      <c r="EK44" s="58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60"/>
      <c r="EZ44" s="58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60"/>
      <c r="FP44" s="52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4"/>
      <c r="GE44" s="52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4"/>
      <c r="GT44" s="52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4"/>
    </row>
    <row r="45" spans="1:216" s="11" customFormat="1" ht="26.25" customHeight="1">
      <c r="A45" s="15"/>
      <c r="B45" s="50" t="s">
        <v>157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55" t="s">
        <v>156</v>
      </c>
      <c r="AK45" s="56"/>
      <c r="AL45" s="56"/>
      <c r="AM45" s="56"/>
      <c r="AN45" s="56"/>
      <c r="AO45" s="56"/>
      <c r="AP45" s="56"/>
      <c r="AQ45" s="56"/>
      <c r="AR45" s="56"/>
      <c r="AS45" s="57"/>
      <c r="AT45" s="55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7"/>
      <c r="BJ45" s="55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7"/>
      <c r="BZ45" s="55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7"/>
      <c r="CP45" s="55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7"/>
      <c r="DF45" s="55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7"/>
      <c r="DV45" s="58">
        <f t="shared" si="1"/>
        <v>0</v>
      </c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60"/>
      <c r="EK45" s="58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60"/>
      <c r="EZ45" s="58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60"/>
      <c r="FP45" s="52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4"/>
      <c r="GE45" s="52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4"/>
      <c r="GT45" s="52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4"/>
    </row>
    <row r="46" spans="1:216" s="11" customFormat="1" ht="26.25" customHeight="1">
      <c r="A46" s="15"/>
      <c r="B46" s="50" t="s">
        <v>210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  <c r="AJ46" s="55" t="s">
        <v>35</v>
      </c>
      <c r="AK46" s="56"/>
      <c r="AL46" s="56"/>
      <c r="AM46" s="56"/>
      <c r="AN46" s="56"/>
      <c r="AO46" s="56"/>
      <c r="AP46" s="56"/>
      <c r="AQ46" s="56"/>
      <c r="AR46" s="56"/>
      <c r="AS46" s="57"/>
      <c r="AT46" s="55" t="s">
        <v>26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7"/>
      <c r="BJ46" s="55" t="s">
        <v>26</v>
      </c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7"/>
      <c r="BZ46" s="55" t="s">
        <v>26</v>
      </c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7"/>
      <c r="CP46" s="55" t="s">
        <v>26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7"/>
      <c r="DF46" s="55" t="s">
        <v>26</v>
      </c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7"/>
      <c r="DV46" s="87">
        <f t="shared" si="1"/>
        <v>5036536.08</v>
      </c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9"/>
      <c r="EK46" s="87">
        <f>SUM(EK48:EY66)</f>
        <v>4015980.1</v>
      </c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9"/>
      <c r="EZ46" s="87">
        <f>SUM(EZ48:FO67)</f>
        <v>1020555.98</v>
      </c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9"/>
      <c r="FP46" s="52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4"/>
      <c r="GE46" s="52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4"/>
      <c r="GT46" s="52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4"/>
    </row>
    <row r="47" spans="1:216" s="11" customFormat="1" ht="13.5" customHeight="1">
      <c r="A47" s="15"/>
      <c r="B47" s="94" t="s">
        <v>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J47" s="55" t="s">
        <v>26</v>
      </c>
      <c r="AK47" s="56"/>
      <c r="AL47" s="56"/>
      <c r="AM47" s="56"/>
      <c r="AN47" s="56"/>
      <c r="AO47" s="56"/>
      <c r="AP47" s="56"/>
      <c r="AQ47" s="56"/>
      <c r="AR47" s="56"/>
      <c r="AS47" s="57"/>
      <c r="AT47" s="55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7"/>
      <c r="BJ47" s="55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7"/>
      <c r="BZ47" s="55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7"/>
      <c r="CP47" s="55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7"/>
      <c r="DF47" s="55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7"/>
      <c r="DV47" s="58">
        <f t="shared" si="1"/>
        <v>0</v>
      </c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60"/>
      <c r="EK47" s="58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60"/>
      <c r="EZ47" s="58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60"/>
      <c r="FP47" s="52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4"/>
      <c r="GE47" s="52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4"/>
      <c r="GT47" s="52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4"/>
    </row>
    <row r="48" spans="1:216" s="11" customFormat="1" ht="13.5" customHeight="1">
      <c r="A48" s="15"/>
      <c r="B48" s="64" t="s">
        <v>44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J48" s="55" t="s">
        <v>158</v>
      </c>
      <c r="AK48" s="56"/>
      <c r="AL48" s="56"/>
      <c r="AM48" s="56"/>
      <c r="AN48" s="56"/>
      <c r="AO48" s="56"/>
      <c r="AP48" s="56"/>
      <c r="AQ48" s="56"/>
      <c r="AR48" s="56"/>
      <c r="AS48" s="57"/>
      <c r="AT48" s="55" t="s">
        <v>218</v>
      </c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7"/>
      <c r="BJ48" s="55" t="s">
        <v>219</v>
      </c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7"/>
      <c r="BZ48" s="55" t="s">
        <v>220</v>
      </c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7"/>
      <c r="CP48" s="55" t="s">
        <v>250</v>
      </c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7"/>
      <c r="DF48" s="55" t="s">
        <v>32</v>
      </c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7"/>
      <c r="DV48" s="58">
        <f t="shared" si="1"/>
        <v>61799.96</v>
      </c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60"/>
      <c r="EK48" s="58">
        <v>61799.96</v>
      </c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58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60"/>
      <c r="FP48" s="52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4"/>
      <c r="GE48" s="52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4"/>
      <c r="GT48" s="52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4"/>
    </row>
    <row r="49" spans="1:216" s="11" customFormat="1" ht="13.5" customHeight="1">
      <c r="A49" s="15"/>
      <c r="B49" s="64" t="s">
        <v>44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  <c r="AJ49" s="55" t="s">
        <v>158</v>
      </c>
      <c r="AK49" s="56"/>
      <c r="AL49" s="56"/>
      <c r="AM49" s="56"/>
      <c r="AN49" s="56"/>
      <c r="AO49" s="56"/>
      <c r="AP49" s="56"/>
      <c r="AQ49" s="56"/>
      <c r="AR49" s="56"/>
      <c r="AS49" s="57"/>
      <c r="AT49" s="55" t="s">
        <v>218</v>
      </c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7"/>
      <c r="BJ49" s="55" t="s">
        <v>219</v>
      </c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7"/>
      <c r="BZ49" s="55" t="s">
        <v>221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55" t="s">
        <v>250</v>
      </c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7"/>
      <c r="DF49" s="55" t="s">
        <v>260</v>
      </c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7"/>
      <c r="DV49" s="58">
        <f>+SUM(EK49:HH49)</f>
        <v>55224</v>
      </c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60"/>
      <c r="EK49" s="58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60"/>
      <c r="EZ49" s="58">
        <v>55224</v>
      </c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60"/>
      <c r="FP49" s="52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4"/>
      <c r="GE49" s="52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4"/>
      <c r="GT49" s="52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4"/>
    </row>
    <row r="50" spans="1:216" s="11" customFormat="1" ht="13.5" customHeight="1">
      <c r="A50" s="15"/>
      <c r="B50" s="64" t="s">
        <v>45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55" t="s">
        <v>36</v>
      </c>
      <c r="AK50" s="56"/>
      <c r="AL50" s="56"/>
      <c r="AM50" s="56"/>
      <c r="AN50" s="56"/>
      <c r="AO50" s="56"/>
      <c r="AP50" s="56"/>
      <c r="AQ50" s="56"/>
      <c r="AR50" s="56"/>
      <c r="AS50" s="57"/>
      <c r="AT50" s="55" t="s">
        <v>218</v>
      </c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7"/>
      <c r="BJ50" s="55" t="s">
        <v>219</v>
      </c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7"/>
      <c r="BZ50" s="55" t="s">
        <v>220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7"/>
      <c r="CP50" s="55" t="s">
        <v>250</v>
      </c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7"/>
      <c r="DF50" s="55" t="s">
        <v>33</v>
      </c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7"/>
      <c r="DV50" s="58">
        <f t="shared" si="1"/>
        <v>61600.86</v>
      </c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60"/>
      <c r="EK50" s="58">
        <v>61600.86</v>
      </c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60"/>
      <c r="EZ50" s="58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60"/>
      <c r="FP50" s="52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4"/>
      <c r="GE50" s="52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4"/>
      <c r="GT50" s="52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4"/>
    </row>
    <row r="51" spans="1:216" s="11" customFormat="1" ht="17.25" customHeight="1">
      <c r="A51" s="15"/>
      <c r="B51" s="64" t="s">
        <v>228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  <c r="AJ51" s="55" t="s">
        <v>37</v>
      </c>
      <c r="AK51" s="56"/>
      <c r="AL51" s="56"/>
      <c r="AM51" s="56"/>
      <c r="AN51" s="56"/>
      <c r="AO51" s="56"/>
      <c r="AP51" s="56"/>
      <c r="AQ51" s="56"/>
      <c r="AR51" s="56"/>
      <c r="AS51" s="57"/>
      <c r="AT51" s="55" t="s">
        <v>218</v>
      </c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7"/>
      <c r="BJ51" s="55" t="s">
        <v>219</v>
      </c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5" t="s">
        <v>220</v>
      </c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7"/>
      <c r="CP51" s="55" t="s">
        <v>250</v>
      </c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7"/>
      <c r="DF51" s="61" t="s">
        <v>225</v>
      </c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3"/>
      <c r="DV51" s="58">
        <f t="shared" si="1"/>
        <v>1951267.79</v>
      </c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60"/>
      <c r="EK51" s="58">
        <v>1951267.79</v>
      </c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60"/>
      <c r="FP51" s="52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4"/>
      <c r="GE51" s="52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4"/>
      <c r="GT51" s="52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4"/>
    </row>
    <row r="52" spans="1:216" s="11" customFormat="1" ht="15.75" customHeight="1">
      <c r="A52" s="15"/>
      <c r="B52" s="64" t="s">
        <v>229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  <c r="AJ52" s="55" t="s">
        <v>37</v>
      </c>
      <c r="AK52" s="56"/>
      <c r="AL52" s="56"/>
      <c r="AM52" s="56"/>
      <c r="AN52" s="56"/>
      <c r="AO52" s="56"/>
      <c r="AP52" s="56"/>
      <c r="AQ52" s="56"/>
      <c r="AR52" s="56"/>
      <c r="AS52" s="57"/>
      <c r="AT52" s="55" t="s">
        <v>218</v>
      </c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7"/>
      <c r="BJ52" s="55" t="s">
        <v>219</v>
      </c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7"/>
      <c r="BZ52" s="55" t="s">
        <v>220</v>
      </c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7"/>
      <c r="CP52" s="55" t="s">
        <v>250</v>
      </c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7"/>
      <c r="DF52" s="61" t="s">
        <v>226</v>
      </c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3"/>
      <c r="DV52" s="58">
        <f>+SUM(EK52:HH52)</f>
        <v>347387.1</v>
      </c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60"/>
      <c r="EK52" s="58">
        <v>347387.1</v>
      </c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60"/>
      <c r="EZ52" s="58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60"/>
      <c r="FP52" s="52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4"/>
      <c r="GE52" s="52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4"/>
      <c r="GT52" s="52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4"/>
    </row>
    <row r="53" spans="1:216" s="11" customFormat="1" ht="14.25" customHeight="1">
      <c r="A53" s="15"/>
      <c r="B53" s="64" t="s">
        <v>230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  <c r="AJ53" s="55" t="s">
        <v>37</v>
      </c>
      <c r="AK53" s="56"/>
      <c r="AL53" s="56"/>
      <c r="AM53" s="56"/>
      <c r="AN53" s="56"/>
      <c r="AO53" s="56"/>
      <c r="AP53" s="56"/>
      <c r="AQ53" s="56"/>
      <c r="AR53" s="56"/>
      <c r="AS53" s="57"/>
      <c r="AT53" s="55" t="s">
        <v>218</v>
      </c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7"/>
      <c r="BJ53" s="55" t="s">
        <v>219</v>
      </c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7"/>
      <c r="BZ53" s="55" t="s">
        <v>220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7"/>
      <c r="CP53" s="55" t="s">
        <v>250</v>
      </c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7"/>
      <c r="DF53" s="61" t="s">
        <v>227</v>
      </c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3"/>
      <c r="DV53" s="58">
        <f>+SUM(EK53:HH53)</f>
        <v>36517.8</v>
      </c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60"/>
      <c r="EK53" s="58">
        <v>36517.8</v>
      </c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60"/>
      <c r="EZ53" s="58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60"/>
      <c r="FP53" s="52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4"/>
      <c r="GE53" s="52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4"/>
      <c r="GT53" s="52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4"/>
    </row>
    <row r="54" spans="1:216" s="11" customFormat="1" ht="26.25" customHeight="1">
      <c r="A54" s="15"/>
      <c r="B54" s="50" t="s">
        <v>46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1"/>
      <c r="AJ54" s="55" t="s">
        <v>159</v>
      </c>
      <c r="AK54" s="56"/>
      <c r="AL54" s="56"/>
      <c r="AM54" s="56"/>
      <c r="AN54" s="56"/>
      <c r="AO54" s="56"/>
      <c r="AP54" s="56"/>
      <c r="AQ54" s="56"/>
      <c r="AR54" s="56"/>
      <c r="AS54" s="57"/>
      <c r="AT54" s="55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7"/>
      <c r="BJ54" s="55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7"/>
      <c r="BZ54" s="55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7"/>
      <c r="CP54" s="55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7"/>
      <c r="DF54" s="55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7"/>
      <c r="DV54" s="58">
        <f t="shared" si="1"/>
        <v>0</v>
      </c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60"/>
      <c r="EK54" s="58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60"/>
      <c r="EZ54" s="58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60"/>
      <c r="FP54" s="52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4"/>
      <c r="GE54" s="52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4"/>
      <c r="GT54" s="52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4"/>
    </row>
    <row r="55" spans="1:216" s="11" customFormat="1" ht="13.5" customHeight="1">
      <c r="A55" s="15"/>
      <c r="B55" s="94" t="s">
        <v>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5"/>
      <c r="AJ55" s="55" t="s">
        <v>26</v>
      </c>
      <c r="AK55" s="56"/>
      <c r="AL55" s="56"/>
      <c r="AM55" s="56"/>
      <c r="AN55" s="56"/>
      <c r="AO55" s="56"/>
      <c r="AP55" s="56"/>
      <c r="AQ55" s="56"/>
      <c r="AR55" s="56"/>
      <c r="AS55" s="57"/>
      <c r="AT55" s="55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7"/>
      <c r="BJ55" s="55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7"/>
      <c r="BZ55" s="55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7"/>
      <c r="CP55" s="55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7"/>
      <c r="DF55" s="55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7"/>
      <c r="DV55" s="58">
        <f t="shared" si="1"/>
        <v>0</v>
      </c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60"/>
      <c r="EK55" s="58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60"/>
      <c r="EZ55" s="58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60"/>
      <c r="FP55" s="52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4"/>
      <c r="GE55" s="52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4"/>
      <c r="GT55" s="52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4"/>
    </row>
    <row r="56" spans="1:216" s="11" customFormat="1" ht="26.25" customHeight="1">
      <c r="A56" s="15"/>
      <c r="B56" s="50" t="s">
        <v>161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1"/>
      <c r="AJ56" s="55" t="s">
        <v>160</v>
      </c>
      <c r="AK56" s="56"/>
      <c r="AL56" s="56"/>
      <c r="AM56" s="56"/>
      <c r="AN56" s="56"/>
      <c r="AO56" s="56"/>
      <c r="AP56" s="56"/>
      <c r="AQ56" s="56"/>
      <c r="AR56" s="56"/>
      <c r="AS56" s="57"/>
      <c r="AT56" s="55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7"/>
      <c r="BJ56" s="55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7"/>
      <c r="BZ56" s="55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7"/>
      <c r="CP56" s="55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7"/>
      <c r="DF56" s="55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7"/>
      <c r="DV56" s="58">
        <f t="shared" si="1"/>
        <v>0</v>
      </c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60"/>
      <c r="EK56" s="58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60"/>
      <c r="EZ56" s="58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60"/>
      <c r="FP56" s="52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4"/>
      <c r="GE56" s="52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4"/>
      <c r="GT56" s="52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4"/>
    </row>
    <row r="57" spans="1:216" s="11" customFormat="1" ht="26.25" customHeight="1">
      <c r="A57" s="15"/>
      <c r="B57" s="50" t="s">
        <v>163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1"/>
      <c r="AJ57" s="55" t="s">
        <v>162</v>
      </c>
      <c r="AK57" s="56"/>
      <c r="AL57" s="56"/>
      <c r="AM57" s="56"/>
      <c r="AN57" s="56"/>
      <c r="AO57" s="56"/>
      <c r="AP57" s="56"/>
      <c r="AQ57" s="56"/>
      <c r="AR57" s="56"/>
      <c r="AS57" s="57"/>
      <c r="AT57" s="55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7"/>
      <c r="BJ57" s="55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7"/>
      <c r="BZ57" s="55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7"/>
      <c r="CP57" s="55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7"/>
      <c r="DF57" s="55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7"/>
      <c r="DV57" s="58">
        <f t="shared" si="1"/>
        <v>0</v>
      </c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60"/>
      <c r="EK57" s="58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60"/>
      <c r="EZ57" s="58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60"/>
      <c r="FP57" s="52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4"/>
      <c r="GE57" s="52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4"/>
      <c r="GT57" s="52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4"/>
    </row>
    <row r="58" spans="1:216" s="11" customFormat="1" ht="21" customHeight="1">
      <c r="A58" s="15"/>
      <c r="B58" s="50" t="s">
        <v>47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1"/>
      <c r="AJ58" s="55" t="s">
        <v>164</v>
      </c>
      <c r="AK58" s="56"/>
      <c r="AL58" s="56"/>
      <c r="AM58" s="56"/>
      <c r="AN58" s="56"/>
      <c r="AO58" s="56"/>
      <c r="AP58" s="56"/>
      <c r="AQ58" s="56"/>
      <c r="AR58" s="56"/>
      <c r="AS58" s="57"/>
      <c r="AT58" s="55" t="s">
        <v>218</v>
      </c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7"/>
      <c r="BJ58" s="55" t="s">
        <v>219</v>
      </c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7"/>
      <c r="BZ58" s="55" t="s">
        <v>220</v>
      </c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7"/>
      <c r="CP58" s="55" t="s">
        <v>250</v>
      </c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7"/>
      <c r="DF58" s="55" t="s">
        <v>231</v>
      </c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7"/>
      <c r="DV58" s="58">
        <f t="shared" si="1"/>
        <v>252998.91</v>
      </c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60"/>
      <c r="EK58" s="58">
        <v>252998.91</v>
      </c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60"/>
      <c r="EZ58" s="58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60"/>
      <c r="FP58" s="52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4"/>
      <c r="GE58" s="52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4"/>
      <c r="GT58" s="52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4"/>
    </row>
    <row r="59" spans="1:216" s="11" customFormat="1" ht="13.5" customHeight="1">
      <c r="A59" s="15"/>
      <c r="B59" s="94" t="s">
        <v>1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5"/>
      <c r="AJ59" s="55" t="s">
        <v>26</v>
      </c>
      <c r="AK59" s="56"/>
      <c r="AL59" s="56"/>
      <c r="AM59" s="56"/>
      <c r="AN59" s="56"/>
      <c r="AO59" s="56"/>
      <c r="AP59" s="56"/>
      <c r="AQ59" s="56"/>
      <c r="AR59" s="56"/>
      <c r="AS59" s="57"/>
      <c r="AT59" s="55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7"/>
      <c r="BZ59" s="55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7"/>
      <c r="CP59" s="55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7"/>
      <c r="DF59" s="55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7"/>
      <c r="DV59" s="58">
        <f aca="true" t="shared" si="2" ref="DV59:DV86">+SUM(EK59:HH59)</f>
        <v>0</v>
      </c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60"/>
      <c r="EK59" s="58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60"/>
      <c r="EZ59" s="58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60"/>
      <c r="FP59" s="52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4"/>
      <c r="GE59" s="52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4"/>
      <c r="GT59" s="52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4"/>
    </row>
    <row r="60" spans="1:216" s="11" customFormat="1" ht="26.25" customHeight="1">
      <c r="A60" s="15"/>
      <c r="B60" s="50" t="s">
        <v>166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1"/>
      <c r="AJ60" s="55" t="s">
        <v>165</v>
      </c>
      <c r="AK60" s="56"/>
      <c r="AL60" s="56"/>
      <c r="AM60" s="56"/>
      <c r="AN60" s="56"/>
      <c r="AO60" s="56"/>
      <c r="AP60" s="56"/>
      <c r="AQ60" s="56"/>
      <c r="AR60" s="56"/>
      <c r="AS60" s="57"/>
      <c r="AT60" s="55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7"/>
      <c r="BJ60" s="55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7"/>
      <c r="BZ60" s="55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7"/>
      <c r="CP60" s="55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7"/>
      <c r="DF60" s="55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7"/>
      <c r="DV60" s="58">
        <f t="shared" si="2"/>
        <v>0</v>
      </c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60"/>
      <c r="EK60" s="58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60"/>
      <c r="EZ60" s="58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60"/>
      <c r="FP60" s="52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4"/>
      <c r="GE60" s="52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4"/>
      <c r="GT60" s="52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4"/>
    </row>
    <row r="61" spans="1:216" s="11" customFormat="1" ht="26.25" customHeight="1">
      <c r="A61" s="15"/>
      <c r="B61" s="50" t="s">
        <v>168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1"/>
      <c r="AJ61" s="55" t="s">
        <v>167</v>
      </c>
      <c r="AK61" s="56"/>
      <c r="AL61" s="56"/>
      <c r="AM61" s="56"/>
      <c r="AN61" s="56"/>
      <c r="AO61" s="56"/>
      <c r="AP61" s="56"/>
      <c r="AQ61" s="56"/>
      <c r="AR61" s="56"/>
      <c r="AS61" s="57"/>
      <c r="AT61" s="55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7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7"/>
      <c r="BZ61" s="55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7"/>
      <c r="CP61" s="55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7"/>
      <c r="DF61" s="55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7"/>
      <c r="DV61" s="58">
        <f t="shared" si="2"/>
        <v>0</v>
      </c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60"/>
      <c r="EK61" s="58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60"/>
      <c r="EZ61" s="58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60"/>
      <c r="FP61" s="52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4"/>
      <c r="GE61" s="52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4"/>
      <c r="GT61" s="52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4"/>
    </row>
    <row r="62" spans="1:216" s="11" customFormat="1" ht="14.25" customHeight="1">
      <c r="A62" s="15"/>
      <c r="B62" s="50" t="s">
        <v>233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1"/>
      <c r="AJ62" s="55" t="s">
        <v>232</v>
      </c>
      <c r="AK62" s="56"/>
      <c r="AL62" s="56"/>
      <c r="AM62" s="56"/>
      <c r="AN62" s="56"/>
      <c r="AO62" s="56"/>
      <c r="AP62" s="56"/>
      <c r="AQ62" s="56"/>
      <c r="AR62" s="56"/>
      <c r="AS62" s="57"/>
      <c r="AT62" s="55" t="s">
        <v>218</v>
      </c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7"/>
      <c r="BJ62" s="55" t="s">
        <v>219</v>
      </c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7"/>
      <c r="BZ62" s="55" t="s">
        <v>220</v>
      </c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7"/>
      <c r="CP62" s="55" t="s">
        <v>250</v>
      </c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7"/>
      <c r="DF62" s="55" t="s">
        <v>234</v>
      </c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7"/>
      <c r="DV62" s="58">
        <f>+SUM(EK62:HH62)</f>
        <v>1187910</v>
      </c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60"/>
      <c r="EK62" s="58">
        <v>1187910</v>
      </c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60"/>
      <c r="EZ62" s="58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60"/>
      <c r="FP62" s="52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4"/>
      <c r="GE62" s="52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4"/>
      <c r="GT62" s="52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4"/>
    </row>
    <row r="63" spans="1:216" s="11" customFormat="1" ht="13.5" customHeight="1">
      <c r="A63" s="15"/>
      <c r="B63" s="50" t="s">
        <v>233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1"/>
      <c r="AJ63" s="55" t="s">
        <v>232</v>
      </c>
      <c r="AK63" s="56"/>
      <c r="AL63" s="56"/>
      <c r="AM63" s="56"/>
      <c r="AN63" s="56"/>
      <c r="AO63" s="56"/>
      <c r="AP63" s="56"/>
      <c r="AQ63" s="56"/>
      <c r="AR63" s="56"/>
      <c r="AS63" s="57"/>
      <c r="AT63" s="55" t="s">
        <v>218</v>
      </c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7"/>
      <c r="BJ63" s="55" t="s">
        <v>219</v>
      </c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7"/>
      <c r="BZ63" s="55" t="s">
        <v>235</v>
      </c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7"/>
      <c r="CP63" s="55" t="s">
        <v>250</v>
      </c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7"/>
      <c r="DF63" s="55" t="s">
        <v>261</v>
      </c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7"/>
      <c r="DV63" s="58">
        <f>+SUM(EK63:HH63)</f>
        <v>794822.23</v>
      </c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60"/>
      <c r="EK63" s="58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60"/>
      <c r="EZ63" s="58">
        <v>794822.23</v>
      </c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60"/>
      <c r="FP63" s="52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4"/>
      <c r="GE63" s="52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4"/>
      <c r="GT63" s="52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4"/>
    </row>
    <row r="64" spans="1:216" s="11" customFormat="1" ht="12" customHeight="1">
      <c r="A64" s="15"/>
      <c r="B64" s="50" t="s">
        <v>233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1"/>
      <c r="AJ64" s="55" t="s">
        <v>232</v>
      </c>
      <c r="AK64" s="56"/>
      <c r="AL64" s="56"/>
      <c r="AM64" s="56"/>
      <c r="AN64" s="56"/>
      <c r="AO64" s="56"/>
      <c r="AP64" s="56"/>
      <c r="AQ64" s="56"/>
      <c r="AR64" s="56"/>
      <c r="AS64" s="57"/>
      <c r="AT64" s="55" t="s">
        <v>218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7"/>
      <c r="BJ64" s="55" t="s">
        <v>222</v>
      </c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7"/>
      <c r="BZ64" s="55" t="s">
        <v>236</v>
      </c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7"/>
      <c r="CP64" s="55" t="s">
        <v>250</v>
      </c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7"/>
      <c r="DF64" s="55" t="s">
        <v>262</v>
      </c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7"/>
      <c r="DV64" s="58">
        <f>+SUM(EK64:HH64)</f>
        <v>160509.75</v>
      </c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60"/>
      <c r="EK64" s="58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60"/>
      <c r="EZ64" s="58">
        <v>160509.75</v>
      </c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60"/>
      <c r="FP64" s="52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4"/>
      <c r="GE64" s="52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4"/>
      <c r="GT64" s="52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4"/>
    </row>
    <row r="65" spans="1:216" s="11" customFormat="1" ht="12" customHeight="1">
      <c r="A65" s="15"/>
      <c r="B65" s="50" t="s">
        <v>233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1"/>
      <c r="AJ65" s="55" t="s">
        <v>232</v>
      </c>
      <c r="AK65" s="56"/>
      <c r="AL65" s="56"/>
      <c r="AM65" s="56"/>
      <c r="AN65" s="56"/>
      <c r="AO65" s="56"/>
      <c r="AP65" s="56"/>
      <c r="AQ65" s="56"/>
      <c r="AR65" s="56"/>
      <c r="AS65" s="57"/>
      <c r="AT65" s="55" t="s">
        <v>218</v>
      </c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7"/>
      <c r="BJ65" s="55" t="s">
        <v>219</v>
      </c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7"/>
      <c r="BZ65" s="55" t="s">
        <v>221</v>
      </c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7"/>
      <c r="CP65" s="55" t="s">
        <v>250</v>
      </c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7"/>
      <c r="DF65" s="55" t="s">
        <v>263</v>
      </c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7"/>
      <c r="DV65" s="58">
        <f>+SUM(EK65:HH65)</f>
        <v>10000</v>
      </c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60"/>
      <c r="EK65" s="58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60"/>
      <c r="EZ65" s="58">
        <v>10000</v>
      </c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60"/>
      <c r="FP65" s="52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4"/>
      <c r="GE65" s="52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4"/>
      <c r="GT65" s="52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4"/>
    </row>
    <row r="66" spans="1:216" s="11" customFormat="1" ht="11.25" customHeight="1">
      <c r="A66" s="15"/>
      <c r="B66" s="50" t="s">
        <v>233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1"/>
      <c r="AJ66" s="55" t="s">
        <v>232</v>
      </c>
      <c r="AK66" s="56"/>
      <c r="AL66" s="56"/>
      <c r="AM66" s="56"/>
      <c r="AN66" s="56"/>
      <c r="AO66" s="56"/>
      <c r="AP66" s="56"/>
      <c r="AQ66" s="56"/>
      <c r="AR66" s="56"/>
      <c r="AS66" s="57"/>
      <c r="AT66" s="55" t="s">
        <v>218</v>
      </c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7"/>
      <c r="BJ66" s="55" t="s">
        <v>222</v>
      </c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7"/>
      <c r="BZ66" s="55" t="s">
        <v>237</v>
      </c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7"/>
      <c r="CP66" s="55" t="s">
        <v>250</v>
      </c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7"/>
      <c r="DF66" s="55" t="s">
        <v>234</v>
      </c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7"/>
      <c r="DV66" s="58">
        <f>+SUM(EK66:HH66)</f>
        <v>116497.68</v>
      </c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60"/>
      <c r="EK66" s="58">
        <v>116497.68</v>
      </c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60"/>
      <c r="EZ66" s="58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60"/>
      <c r="FP66" s="52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4"/>
      <c r="GE66" s="52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4"/>
      <c r="GT66" s="52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4"/>
    </row>
    <row r="67" spans="1:216" s="11" customFormat="1" ht="26.25" customHeight="1">
      <c r="A67" s="15"/>
      <c r="B67" s="50" t="s">
        <v>181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55" t="s">
        <v>38</v>
      </c>
      <c r="AK67" s="56"/>
      <c r="AL67" s="56"/>
      <c r="AM67" s="56"/>
      <c r="AN67" s="56"/>
      <c r="AO67" s="56"/>
      <c r="AP67" s="56"/>
      <c r="AQ67" s="56"/>
      <c r="AR67" s="56"/>
      <c r="AS67" s="57"/>
      <c r="AT67" s="55" t="s">
        <v>26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7"/>
      <c r="BJ67" s="55" t="s">
        <v>26</v>
      </c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7"/>
      <c r="BZ67" s="55" t="s">
        <v>26</v>
      </c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7"/>
      <c r="CP67" s="55" t="s">
        <v>26</v>
      </c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7"/>
      <c r="DF67" s="55" t="s">
        <v>26</v>
      </c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7"/>
      <c r="DV67" s="58">
        <f t="shared" si="2"/>
        <v>0</v>
      </c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60"/>
      <c r="EK67" s="58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60"/>
      <c r="EZ67" s="58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60"/>
      <c r="FP67" s="52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4"/>
      <c r="GE67" s="52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4"/>
      <c r="GT67" s="52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4"/>
    </row>
    <row r="68" spans="1:216" s="11" customFormat="1" ht="13.5" customHeight="1">
      <c r="A68" s="15"/>
      <c r="B68" s="64" t="s">
        <v>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  <c r="AJ68" s="55" t="s">
        <v>26</v>
      </c>
      <c r="AK68" s="56"/>
      <c r="AL68" s="56"/>
      <c r="AM68" s="56"/>
      <c r="AN68" s="56"/>
      <c r="AO68" s="56"/>
      <c r="AP68" s="56"/>
      <c r="AQ68" s="56"/>
      <c r="AR68" s="56"/>
      <c r="AS68" s="57"/>
      <c r="AT68" s="55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7"/>
      <c r="BJ68" s="55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7"/>
      <c r="BZ68" s="55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7"/>
      <c r="CP68" s="55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7"/>
      <c r="DF68" s="55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7"/>
      <c r="DV68" s="58">
        <f t="shared" si="2"/>
        <v>0</v>
      </c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60"/>
      <c r="EK68" s="58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60"/>
      <c r="EZ68" s="58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60"/>
      <c r="FP68" s="52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4"/>
      <c r="GE68" s="52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4"/>
      <c r="GT68" s="52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4"/>
    </row>
    <row r="69" spans="1:216" s="11" customFormat="1" ht="13.5" customHeight="1">
      <c r="A69" s="15"/>
      <c r="B69" s="50" t="s">
        <v>169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1"/>
      <c r="AJ69" s="55" t="s">
        <v>39</v>
      </c>
      <c r="AK69" s="56"/>
      <c r="AL69" s="56"/>
      <c r="AM69" s="56"/>
      <c r="AN69" s="56"/>
      <c r="AO69" s="56"/>
      <c r="AP69" s="56"/>
      <c r="AQ69" s="56"/>
      <c r="AR69" s="56"/>
      <c r="AS69" s="57"/>
      <c r="AT69" s="55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7"/>
      <c r="BJ69" s="55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7"/>
      <c r="BZ69" s="55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7"/>
      <c r="CP69" s="55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7"/>
      <c r="DF69" s="55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7"/>
      <c r="DV69" s="87">
        <f>+SUM(EK69:HH69)</f>
        <v>1453743</v>
      </c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9"/>
      <c r="EK69" s="87">
        <f>SUM(EK70:EY79)</f>
        <v>397800</v>
      </c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9"/>
      <c r="EZ69" s="87">
        <f>SUM(EZ70:FO79)</f>
        <v>1055943</v>
      </c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9"/>
      <c r="FP69" s="100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2"/>
      <c r="GE69" s="52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4"/>
      <c r="GT69" s="52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4"/>
    </row>
    <row r="70" spans="1:216" s="11" customFormat="1" ht="42" customHeight="1">
      <c r="A70" s="15"/>
      <c r="B70" s="50" t="s">
        <v>53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1"/>
      <c r="AJ70" s="55" t="s">
        <v>170</v>
      </c>
      <c r="AK70" s="56"/>
      <c r="AL70" s="56"/>
      <c r="AM70" s="56"/>
      <c r="AN70" s="56"/>
      <c r="AO70" s="56"/>
      <c r="AP70" s="56"/>
      <c r="AQ70" s="56"/>
      <c r="AR70" s="56"/>
      <c r="AS70" s="57"/>
      <c r="AT70" s="55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7"/>
      <c r="BJ70" s="55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7"/>
      <c r="BZ70" s="55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7"/>
      <c r="CP70" s="55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7"/>
      <c r="DF70" s="55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7"/>
      <c r="DV70" s="58">
        <f t="shared" si="2"/>
        <v>0</v>
      </c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60"/>
      <c r="EK70" s="58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60"/>
      <c r="EZ70" s="58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60"/>
      <c r="FP70" s="52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4"/>
      <c r="GE70" s="52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4"/>
      <c r="GT70" s="52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4"/>
    </row>
    <row r="71" spans="1:216" s="11" customFormat="1" ht="27" customHeight="1">
      <c r="A71" s="15"/>
      <c r="B71" s="50" t="s">
        <v>54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1"/>
      <c r="AJ71" s="55" t="s">
        <v>171</v>
      </c>
      <c r="AK71" s="56"/>
      <c r="AL71" s="56"/>
      <c r="AM71" s="56"/>
      <c r="AN71" s="56"/>
      <c r="AO71" s="56"/>
      <c r="AP71" s="56"/>
      <c r="AQ71" s="56"/>
      <c r="AR71" s="56"/>
      <c r="AS71" s="57"/>
      <c r="AT71" s="55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7"/>
      <c r="BJ71" s="55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7"/>
      <c r="BZ71" s="55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7"/>
      <c r="CP71" s="55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7"/>
      <c r="DF71" s="55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7"/>
      <c r="DV71" s="58">
        <f t="shared" si="2"/>
        <v>0</v>
      </c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60"/>
      <c r="EK71" s="58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60"/>
      <c r="EZ71" s="58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60"/>
      <c r="FP71" s="52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4"/>
      <c r="GE71" s="52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4"/>
      <c r="GT71" s="52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4"/>
    </row>
    <row r="72" spans="1:216" s="11" customFormat="1" ht="13.5" customHeight="1">
      <c r="A72" s="15"/>
      <c r="B72" s="50" t="s">
        <v>172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1"/>
      <c r="AJ72" s="55" t="s">
        <v>40</v>
      </c>
      <c r="AK72" s="56"/>
      <c r="AL72" s="56"/>
      <c r="AM72" s="56"/>
      <c r="AN72" s="56"/>
      <c r="AO72" s="56"/>
      <c r="AP72" s="56"/>
      <c r="AQ72" s="56"/>
      <c r="AR72" s="56"/>
      <c r="AS72" s="57"/>
      <c r="AT72" s="55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7"/>
      <c r="BJ72" s="55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7"/>
      <c r="BZ72" s="55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7"/>
      <c r="CP72" s="55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7"/>
      <c r="DF72" s="55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7"/>
      <c r="DV72" s="58">
        <f t="shared" si="2"/>
        <v>0</v>
      </c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60"/>
      <c r="EK72" s="58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60"/>
      <c r="EZ72" s="58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60"/>
      <c r="FP72" s="52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4"/>
      <c r="GE72" s="52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4"/>
      <c r="GT72" s="52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4"/>
    </row>
    <row r="73" spans="1:216" s="11" customFormat="1" ht="26.25" customHeight="1">
      <c r="A73" s="15"/>
      <c r="B73" s="50" t="s">
        <v>174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1"/>
      <c r="AJ73" s="55" t="s">
        <v>173</v>
      </c>
      <c r="AK73" s="56"/>
      <c r="AL73" s="56"/>
      <c r="AM73" s="56"/>
      <c r="AN73" s="56"/>
      <c r="AO73" s="56"/>
      <c r="AP73" s="56"/>
      <c r="AQ73" s="56"/>
      <c r="AR73" s="56"/>
      <c r="AS73" s="57"/>
      <c r="AT73" s="55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7"/>
      <c r="BJ73" s="55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7"/>
      <c r="BZ73" s="55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7"/>
      <c r="CP73" s="55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7"/>
      <c r="DF73" s="55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7"/>
      <c r="DV73" s="58">
        <f t="shared" si="2"/>
        <v>0</v>
      </c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60"/>
      <c r="EK73" s="58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60"/>
      <c r="EZ73" s="58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60"/>
      <c r="FP73" s="52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4"/>
      <c r="GE73" s="52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4"/>
      <c r="GT73" s="52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4"/>
    </row>
    <row r="74" spans="1:216" s="11" customFormat="1" ht="13.5" customHeight="1">
      <c r="A74" s="15"/>
      <c r="B74" s="64" t="s">
        <v>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  <c r="AJ74" s="55" t="s">
        <v>26</v>
      </c>
      <c r="AK74" s="56"/>
      <c r="AL74" s="56"/>
      <c r="AM74" s="56"/>
      <c r="AN74" s="56"/>
      <c r="AO74" s="56"/>
      <c r="AP74" s="56"/>
      <c r="AQ74" s="56"/>
      <c r="AR74" s="56"/>
      <c r="AS74" s="57"/>
      <c r="AT74" s="55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7"/>
      <c r="BJ74" s="55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7"/>
      <c r="BZ74" s="55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7"/>
      <c r="CP74" s="55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7"/>
      <c r="DF74" s="55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7"/>
      <c r="DV74" s="58">
        <f t="shared" si="2"/>
        <v>0</v>
      </c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60"/>
      <c r="EK74" s="58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60"/>
      <c r="EZ74" s="58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60"/>
      <c r="FP74" s="52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4"/>
      <c r="GE74" s="52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4"/>
      <c r="GT74" s="52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4"/>
    </row>
    <row r="75" spans="1:216" s="11" customFormat="1" ht="17.25" customHeight="1">
      <c r="A75" s="15"/>
      <c r="B75" s="50" t="s">
        <v>48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1"/>
      <c r="AJ75" s="55" t="s">
        <v>175</v>
      </c>
      <c r="AK75" s="56"/>
      <c r="AL75" s="56"/>
      <c r="AM75" s="56"/>
      <c r="AN75" s="56"/>
      <c r="AO75" s="56"/>
      <c r="AP75" s="56"/>
      <c r="AQ75" s="56"/>
      <c r="AR75" s="56"/>
      <c r="AS75" s="57"/>
      <c r="AT75" s="55" t="s">
        <v>218</v>
      </c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7"/>
      <c r="BJ75" s="55" t="s">
        <v>219</v>
      </c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7"/>
      <c r="BZ75" s="55" t="s">
        <v>221</v>
      </c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7"/>
      <c r="CP75" s="55" t="s">
        <v>250</v>
      </c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7"/>
      <c r="DF75" s="55" t="s">
        <v>264</v>
      </c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7"/>
      <c r="DV75" s="58">
        <f t="shared" si="2"/>
        <v>955943</v>
      </c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60"/>
      <c r="EK75" s="58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60"/>
      <c r="EZ75" s="58">
        <v>955943</v>
      </c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60"/>
      <c r="FP75" s="52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4"/>
      <c r="GE75" s="52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4"/>
      <c r="GT75" s="52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4"/>
    </row>
    <row r="76" spans="1:216" s="11" customFormat="1" ht="26.25" customHeight="1">
      <c r="A76" s="15"/>
      <c r="B76" s="50" t="s">
        <v>49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1"/>
      <c r="AJ76" s="55" t="s">
        <v>176</v>
      </c>
      <c r="AK76" s="56"/>
      <c r="AL76" s="56"/>
      <c r="AM76" s="56"/>
      <c r="AN76" s="56"/>
      <c r="AO76" s="56"/>
      <c r="AP76" s="56"/>
      <c r="AQ76" s="56"/>
      <c r="AR76" s="56"/>
      <c r="AS76" s="57"/>
      <c r="AT76" s="55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7"/>
      <c r="BJ76" s="55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7"/>
      <c r="BZ76" s="55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7"/>
      <c r="CP76" s="55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7"/>
      <c r="DF76" s="55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7"/>
      <c r="DV76" s="58">
        <f t="shared" si="2"/>
        <v>0</v>
      </c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60"/>
      <c r="EK76" s="58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60"/>
      <c r="EZ76" s="58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60"/>
      <c r="FP76" s="52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4"/>
      <c r="GE76" s="52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4"/>
      <c r="GT76" s="52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4"/>
    </row>
    <row r="77" spans="1:216" s="11" customFormat="1" ht="26.25" customHeight="1">
      <c r="A77" s="15"/>
      <c r="B77" s="50" t="s">
        <v>50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1"/>
      <c r="AJ77" s="55" t="s">
        <v>177</v>
      </c>
      <c r="AK77" s="56"/>
      <c r="AL77" s="56"/>
      <c r="AM77" s="56"/>
      <c r="AN77" s="56"/>
      <c r="AO77" s="56"/>
      <c r="AP77" s="56"/>
      <c r="AQ77" s="56"/>
      <c r="AR77" s="56"/>
      <c r="AS77" s="57"/>
      <c r="AT77" s="55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7"/>
      <c r="BJ77" s="55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7"/>
      <c r="BZ77" s="55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7"/>
      <c r="CP77" s="55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7"/>
      <c r="DF77" s="55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7"/>
      <c r="DV77" s="58">
        <f t="shared" si="2"/>
        <v>0</v>
      </c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60"/>
      <c r="EK77" s="58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60"/>
      <c r="EZ77" s="58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60"/>
      <c r="FP77" s="52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4"/>
      <c r="GE77" s="52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4"/>
      <c r="GT77" s="52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4"/>
    </row>
    <row r="78" spans="1:216" s="11" customFormat="1" ht="16.5" customHeight="1">
      <c r="A78" s="15"/>
      <c r="B78" s="50" t="s">
        <v>51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1"/>
      <c r="AJ78" s="55" t="s">
        <v>178</v>
      </c>
      <c r="AK78" s="56"/>
      <c r="AL78" s="56"/>
      <c r="AM78" s="56"/>
      <c r="AN78" s="56"/>
      <c r="AO78" s="56"/>
      <c r="AP78" s="56"/>
      <c r="AQ78" s="56"/>
      <c r="AR78" s="56"/>
      <c r="AS78" s="57"/>
      <c r="AT78" s="55" t="s">
        <v>218</v>
      </c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7"/>
      <c r="BJ78" s="55" t="s">
        <v>219</v>
      </c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7"/>
      <c r="BZ78" s="55" t="s">
        <v>220</v>
      </c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7"/>
      <c r="CP78" s="55" t="s">
        <v>250</v>
      </c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7"/>
      <c r="DF78" s="55" t="s">
        <v>238</v>
      </c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7"/>
      <c r="DV78" s="58">
        <f>+SUM(EK78:HH78)</f>
        <v>397800</v>
      </c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60"/>
      <c r="EK78" s="58">
        <v>397800</v>
      </c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60"/>
      <c r="EZ78" s="58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60"/>
      <c r="FP78" s="52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4"/>
      <c r="GE78" s="52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4"/>
      <c r="GT78" s="52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4"/>
    </row>
    <row r="79" spans="1:216" s="11" customFormat="1" ht="18" customHeight="1">
      <c r="A79" s="15"/>
      <c r="B79" s="50" t="s">
        <v>51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1"/>
      <c r="AJ79" s="55" t="s">
        <v>242</v>
      </c>
      <c r="AK79" s="56"/>
      <c r="AL79" s="56"/>
      <c r="AM79" s="56"/>
      <c r="AN79" s="56"/>
      <c r="AO79" s="56"/>
      <c r="AP79" s="56"/>
      <c r="AQ79" s="56"/>
      <c r="AR79" s="56"/>
      <c r="AS79" s="57"/>
      <c r="AT79" s="55" t="s">
        <v>218</v>
      </c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7"/>
      <c r="BJ79" s="55" t="s">
        <v>219</v>
      </c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7"/>
      <c r="BZ79" s="55" t="s">
        <v>221</v>
      </c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7"/>
      <c r="CP79" s="55" t="s">
        <v>250</v>
      </c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7"/>
      <c r="DF79" s="55" t="s">
        <v>265</v>
      </c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7"/>
      <c r="DV79" s="58">
        <f t="shared" si="2"/>
        <v>100000</v>
      </c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60"/>
      <c r="EK79" s="58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60"/>
      <c r="EZ79" s="58">
        <v>100000</v>
      </c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60"/>
      <c r="FP79" s="52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4"/>
      <c r="GE79" s="52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4"/>
      <c r="GT79" s="52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4"/>
    </row>
    <row r="80" spans="1:216" s="11" customFormat="1" ht="26.25" customHeight="1">
      <c r="A80" s="15"/>
      <c r="B80" s="50" t="s">
        <v>180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1"/>
      <c r="AJ80" s="55" t="s">
        <v>179</v>
      </c>
      <c r="AK80" s="56"/>
      <c r="AL80" s="56"/>
      <c r="AM80" s="56"/>
      <c r="AN80" s="56"/>
      <c r="AO80" s="56"/>
      <c r="AP80" s="56"/>
      <c r="AQ80" s="56"/>
      <c r="AR80" s="56"/>
      <c r="AS80" s="57"/>
      <c r="AT80" s="55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7"/>
      <c r="BJ80" s="55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7"/>
      <c r="BZ80" s="55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7"/>
      <c r="CP80" s="55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7"/>
      <c r="DF80" s="55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7"/>
      <c r="DV80" s="58">
        <f t="shared" si="2"/>
        <v>0</v>
      </c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60"/>
      <c r="EK80" s="58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60"/>
      <c r="EZ80" s="58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60"/>
      <c r="FP80" s="52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4"/>
      <c r="GE80" s="52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4"/>
      <c r="GT80" s="52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4"/>
    </row>
    <row r="81" spans="1:216" s="11" customFormat="1" ht="26.25" customHeight="1">
      <c r="A81" s="15"/>
      <c r="B81" s="50" t="s">
        <v>184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1"/>
      <c r="AJ81" s="55" t="s">
        <v>182</v>
      </c>
      <c r="AK81" s="56"/>
      <c r="AL81" s="56"/>
      <c r="AM81" s="56"/>
      <c r="AN81" s="56"/>
      <c r="AO81" s="56"/>
      <c r="AP81" s="56"/>
      <c r="AQ81" s="56"/>
      <c r="AR81" s="56"/>
      <c r="AS81" s="57"/>
      <c r="AT81" s="55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7"/>
      <c r="BJ81" s="55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7"/>
      <c r="BZ81" s="55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7"/>
      <c r="CP81" s="55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7"/>
      <c r="DF81" s="55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7"/>
      <c r="DV81" s="58">
        <f t="shared" si="2"/>
        <v>0</v>
      </c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60"/>
      <c r="EK81" s="58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60"/>
      <c r="EZ81" s="58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60"/>
      <c r="FP81" s="52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4"/>
      <c r="GE81" s="52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4"/>
      <c r="GT81" s="52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4"/>
    </row>
    <row r="82" spans="1:216" s="11" customFormat="1" ht="13.5" customHeight="1">
      <c r="A82" s="15"/>
      <c r="B82" s="50" t="s">
        <v>185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1"/>
      <c r="AJ82" s="55" t="s">
        <v>183</v>
      </c>
      <c r="AK82" s="56"/>
      <c r="AL82" s="56"/>
      <c r="AM82" s="56"/>
      <c r="AN82" s="56"/>
      <c r="AO82" s="56"/>
      <c r="AP82" s="56"/>
      <c r="AQ82" s="56"/>
      <c r="AR82" s="56"/>
      <c r="AS82" s="57"/>
      <c r="AT82" s="55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7"/>
      <c r="BJ82" s="55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7"/>
      <c r="BZ82" s="55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7"/>
      <c r="CP82" s="55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7"/>
      <c r="DF82" s="55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7"/>
      <c r="DV82" s="58">
        <f t="shared" si="2"/>
        <v>0</v>
      </c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60"/>
      <c r="EK82" s="58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60"/>
      <c r="EZ82" s="58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60"/>
      <c r="FP82" s="52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4"/>
      <c r="GE82" s="52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4"/>
      <c r="GT82" s="52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4"/>
    </row>
    <row r="83" spans="1:216" s="11" customFormat="1" ht="13.5" customHeight="1">
      <c r="A83" s="15"/>
      <c r="B83" s="64" t="s">
        <v>1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5"/>
      <c r="AJ83" s="55" t="s">
        <v>26</v>
      </c>
      <c r="AK83" s="56"/>
      <c r="AL83" s="56"/>
      <c r="AM83" s="56"/>
      <c r="AN83" s="56"/>
      <c r="AO83" s="56"/>
      <c r="AP83" s="56"/>
      <c r="AQ83" s="56"/>
      <c r="AR83" s="56"/>
      <c r="AS83" s="57"/>
      <c r="AT83" s="55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7"/>
      <c r="BJ83" s="55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7"/>
      <c r="BZ83" s="55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7"/>
      <c r="CP83" s="55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7"/>
      <c r="DF83" s="55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7"/>
      <c r="DV83" s="58">
        <f t="shared" si="2"/>
        <v>0</v>
      </c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60"/>
      <c r="EK83" s="58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60"/>
      <c r="EZ83" s="58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60"/>
      <c r="FP83" s="52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4"/>
      <c r="GE83" s="52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4"/>
      <c r="GT83" s="52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4"/>
    </row>
    <row r="84" spans="1:216" s="11" customFormat="1" ht="13.5" customHeight="1">
      <c r="A84" s="15"/>
      <c r="B84" s="64" t="s">
        <v>128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5"/>
      <c r="AJ84" s="55" t="s">
        <v>186</v>
      </c>
      <c r="AK84" s="56"/>
      <c r="AL84" s="56"/>
      <c r="AM84" s="56"/>
      <c r="AN84" s="56"/>
      <c r="AO84" s="56"/>
      <c r="AP84" s="56"/>
      <c r="AQ84" s="56"/>
      <c r="AR84" s="56"/>
      <c r="AS84" s="57"/>
      <c r="AT84" s="55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7"/>
      <c r="BJ84" s="55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7"/>
      <c r="BZ84" s="55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7"/>
      <c r="CP84" s="55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7"/>
      <c r="DF84" s="55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7"/>
      <c r="DV84" s="58">
        <f t="shared" si="2"/>
        <v>0</v>
      </c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60"/>
      <c r="EK84" s="58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60"/>
      <c r="EZ84" s="58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60"/>
      <c r="FP84" s="52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4"/>
      <c r="GE84" s="52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4"/>
      <c r="GT84" s="52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4"/>
    </row>
    <row r="85" spans="1:216" s="11" customFormat="1" ht="13.5" customHeight="1">
      <c r="A85" s="15"/>
      <c r="B85" s="50" t="s">
        <v>187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1"/>
      <c r="AJ85" s="55" t="s">
        <v>52</v>
      </c>
      <c r="AK85" s="56"/>
      <c r="AL85" s="56"/>
      <c r="AM85" s="56"/>
      <c r="AN85" s="56"/>
      <c r="AO85" s="56"/>
      <c r="AP85" s="56"/>
      <c r="AQ85" s="56"/>
      <c r="AR85" s="56"/>
      <c r="AS85" s="57"/>
      <c r="AT85" s="55" t="s">
        <v>26</v>
      </c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7"/>
      <c r="BJ85" s="55" t="s">
        <v>26</v>
      </c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7"/>
      <c r="BZ85" s="55" t="s">
        <v>26</v>
      </c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7"/>
      <c r="CP85" s="55" t="s">
        <v>26</v>
      </c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7"/>
      <c r="DF85" s="55" t="s">
        <v>26</v>
      </c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7"/>
      <c r="DV85" s="58">
        <f t="shared" si="2"/>
        <v>0</v>
      </c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60"/>
      <c r="EK85" s="58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60"/>
      <c r="EZ85" s="58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60"/>
      <c r="FP85" s="52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4"/>
      <c r="GE85" s="52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4"/>
      <c r="GT85" s="52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4"/>
    </row>
    <row r="86" spans="1:216" s="11" customFormat="1" ht="13.5" customHeight="1">
      <c r="A86" s="15"/>
      <c r="B86" s="50" t="s">
        <v>189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1"/>
      <c r="AJ86" s="55" t="s">
        <v>188</v>
      </c>
      <c r="AK86" s="56"/>
      <c r="AL86" s="56"/>
      <c r="AM86" s="56"/>
      <c r="AN86" s="56"/>
      <c r="AO86" s="56"/>
      <c r="AP86" s="56"/>
      <c r="AQ86" s="56"/>
      <c r="AR86" s="56"/>
      <c r="AS86" s="57"/>
      <c r="AT86" s="55" t="s">
        <v>26</v>
      </c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7"/>
      <c r="BJ86" s="55" t="s">
        <v>26</v>
      </c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7"/>
      <c r="BZ86" s="55" t="s">
        <v>26</v>
      </c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7"/>
      <c r="CP86" s="55" t="s">
        <v>26</v>
      </c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7"/>
      <c r="DF86" s="55" t="s">
        <v>26</v>
      </c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7"/>
      <c r="DV86" s="58">
        <f t="shared" si="2"/>
        <v>0</v>
      </c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60"/>
      <c r="EK86" s="58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60"/>
      <c r="EZ86" s="58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60"/>
      <c r="FP86" s="52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4"/>
      <c r="GE86" s="52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4"/>
      <c r="GT86" s="52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4"/>
    </row>
  </sheetData>
  <sheetProtection/>
  <mergeCells count="1044">
    <mergeCell ref="EK42:EY42"/>
    <mergeCell ref="EZ42:FO42"/>
    <mergeCell ref="FP42:GD42"/>
    <mergeCell ref="GE42:HH42"/>
    <mergeCell ref="DF42:DU42"/>
    <mergeCell ref="DV42:EJ42"/>
    <mergeCell ref="B42:AI42"/>
    <mergeCell ref="AJ42:AS42"/>
    <mergeCell ref="AT42:BI42"/>
    <mergeCell ref="BJ42:BQ42"/>
    <mergeCell ref="BZ42:CO42"/>
    <mergeCell ref="CP42:DE42"/>
    <mergeCell ref="EK43:EY43"/>
    <mergeCell ref="EZ43:FO43"/>
    <mergeCell ref="FP43:GD43"/>
    <mergeCell ref="GE43:HH43"/>
    <mergeCell ref="DF43:DU43"/>
    <mergeCell ref="DV43:EJ43"/>
    <mergeCell ref="B43:AI43"/>
    <mergeCell ref="AJ43:AS43"/>
    <mergeCell ref="AT43:BI43"/>
    <mergeCell ref="BJ43:BQ43"/>
    <mergeCell ref="BZ43:CO43"/>
    <mergeCell ref="CP43:DE43"/>
    <mergeCell ref="B1:HH1"/>
    <mergeCell ref="EK85:EY85"/>
    <mergeCell ref="EZ85:FO85"/>
    <mergeCell ref="FP85:GD85"/>
    <mergeCell ref="GT85:HH85"/>
    <mergeCell ref="FE2:FH2"/>
    <mergeCell ref="FI2:FL2"/>
    <mergeCell ref="GE85:GS85"/>
    <mergeCell ref="GT84:HH84"/>
    <mergeCell ref="GT83:HH83"/>
    <mergeCell ref="B85:AI85"/>
    <mergeCell ref="AJ85:AS85"/>
    <mergeCell ref="DF85:DU85"/>
    <mergeCell ref="DV85:EJ85"/>
    <mergeCell ref="EZ84:FO84"/>
    <mergeCell ref="BZ84:CO84"/>
    <mergeCell ref="BJ84:BY84"/>
    <mergeCell ref="B84:AI84"/>
    <mergeCell ref="AJ84:AS84"/>
    <mergeCell ref="DF84:DU84"/>
    <mergeCell ref="DV84:EJ84"/>
    <mergeCell ref="EK84:EY84"/>
    <mergeCell ref="GE82:GS82"/>
    <mergeCell ref="FP84:GD84"/>
    <mergeCell ref="GE84:GS84"/>
    <mergeCell ref="EK83:EY83"/>
    <mergeCell ref="EZ83:FO83"/>
    <mergeCell ref="FP83:GD83"/>
    <mergeCell ref="GE83:GS83"/>
    <mergeCell ref="GT82:HH82"/>
    <mergeCell ref="B82:AI82"/>
    <mergeCell ref="AJ82:AS82"/>
    <mergeCell ref="DF82:DU82"/>
    <mergeCell ref="DV82:EJ82"/>
    <mergeCell ref="B83:AI83"/>
    <mergeCell ref="AJ83:AS83"/>
    <mergeCell ref="DF83:DU83"/>
    <mergeCell ref="DV83:EJ83"/>
    <mergeCell ref="FP82:GD82"/>
    <mergeCell ref="FP69:GD69"/>
    <mergeCell ref="GE69:GS69"/>
    <mergeCell ref="GT69:HH69"/>
    <mergeCell ref="B70:AI70"/>
    <mergeCell ref="AJ70:AS70"/>
    <mergeCell ref="DF70:DU70"/>
    <mergeCell ref="DV70:EJ70"/>
    <mergeCell ref="EK70:EY70"/>
    <mergeCell ref="EZ70:FO70"/>
    <mergeCell ref="B69:AI69"/>
    <mergeCell ref="AJ69:AS69"/>
    <mergeCell ref="DF69:DU69"/>
    <mergeCell ref="DV69:EJ69"/>
    <mergeCell ref="EK69:EY69"/>
    <mergeCell ref="EZ69:FO69"/>
    <mergeCell ref="GT60:HH60"/>
    <mergeCell ref="FP61:GD61"/>
    <mergeCell ref="GE61:GS61"/>
    <mergeCell ref="GT61:HH61"/>
    <mergeCell ref="EK67:EY67"/>
    <mergeCell ref="B61:AI61"/>
    <mergeCell ref="AJ61:AS61"/>
    <mergeCell ref="DF61:DU61"/>
    <mergeCell ref="DV61:EJ61"/>
    <mergeCell ref="EK61:EY61"/>
    <mergeCell ref="EZ61:FO61"/>
    <mergeCell ref="AT61:BI61"/>
    <mergeCell ref="BJ61:BY61"/>
    <mergeCell ref="BZ61:CO61"/>
    <mergeCell ref="GE59:GS59"/>
    <mergeCell ref="GT59:HH59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FP58:GD58"/>
    <mergeCell ref="GE58:GS58"/>
    <mergeCell ref="GT58:HH58"/>
    <mergeCell ref="B59:AI59"/>
    <mergeCell ref="AJ59:AS59"/>
    <mergeCell ref="DF59:DU59"/>
    <mergeCell ref="DV59:EJ59"/>
    <mergeCell ref="EK59:EY59"/>
    <mergeCell ref="EZ59:FO59"/>
    <mergeCell ref="FP59:GD59"/>
    <mergeCell ref="B58:AI58"/>
    <mergeCell ref="AJ58:AS58"/>
    <mergeCell ref="DF58:DU58"/>
    <mergeCell ref="DV58:EJ58"/>
    <mergeCell ref="EK58:EY58"/>
    <mergeCell ref="EZ58:FO58"/>
    <mergeCell ref="AT58:BI58"/>
    <mergeCell ref="BJ58:BY58"/>
    <mergeCell ref="BZ58:CO58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GT57:HH57"/>
    <mergeCell ref="GE55:GS55"/>
    <mergeCell ref="GT55:HH55"/>
    <mergeCell ref="B56:AI56"/>
    <mergeCell ref="AJ56:AS56"/>
    <mergeCell ref="DF56:DU56"/>
    <mergeCell ref="DV56:EJ56"/>
    <mergeCell ref="EK56:EY56"/>
    <mergeCell ref="EZ56:FO56"/>
    <mergeCell ref="FP56:GD56"/>
    <mergeCell ref="GE56:GS56"/>
    <mergeCell ref="GE47:GS47"/>
    <mergeCell ref="GT47:HH47"/>
    <mergeCell ref="B55:AI55"/>
    <mergeCell ref="AJ55:AS55"/>
    <mergeCell ref="DF55:DU55"/>
    <mergeCell ref="DV55:EJ55"/>
    <mergeCell ref="EK55:EY55"/>
    <mergeCell ref="EZ55:FO55"/>
    <mergeCell ref="AT55:BI55"/>
    <mergeCell ref="BJ55:BY55"/>
    <mergeCell ref="B47:AI47"/>
    <mergeCell ref="AJ47:AS47"/>
    <mergeCell ref="DF47:DU47"/>
    <mergeCell ref="DV47:EJ47"/>
    <mergeCell ref="EK47:EY47"/>
    <mergeCell ref="EZ47:FO47"/>
    <mergeCell ref="CP47:DE47"/>
    <mergeCell ref="AT47:BI47"/>
    <mergeCell ref="BJ47:BY47"/>
    <mergeCell ref="BZ47:CO47"/>
    <mergeCell ref="GT45:HH45"/>
    <mergeCell ref="B46:AI46"/>
    <mergeCell ref="AJ46:AS46"/>
    <mergeCell ref="DF46:DU46"/>
    <mergeCell ref="DV46:EJ46"/>
    <mergeCell ref="EK46:EY46"/>
    <mergeCell ref="EZ46:FO46"/>
    <mergeCell ref="FP46:GD46"/>
    <mergeCell ref="GE46:GS46"/>
    <mergeCell ref="GT46:HH46"/>
    <mergeCell ref="GE41:GS41"/>
    <mergeCell ref="GT41:HH41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B41:AI41"/>
    <mergeCell ref="AJ41:AS41"/>
    <mergeCell ref="DF41:DU41"/>
    <mergeCell ref="DV41:EJ41"/>
    <mergeCell ref="EK41:EY41"/>
    <mergeCell ref="EZ41:FO41"/>
    <mergeCell ref="AT41:BI41"/>
    <mergeCell ref="BJ41:BY41"/>
    <mergeCell ref="BZ41:CO41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GT40:HH40"/>
    <mergeCell ref="DV38:EJ38"/>
    <mergeCell ref="EK38:EY38"/>
    <mergeCell ref="EZ38:FO38"/>
    <mergeCell ref="CP38:DE38"/>
    <mergeCell ref="AT38:BI38"/>
    <mergeCell ref="BJ38:BY38"/>
    <mergeCell ref="BZ38:CO38"/>
    <mergeCell ref="DV37:EJ37"/>
    <mergeCell ref="EK37:EY37"/>
    <mergeCell ref="EZ37:FO37"/>
    <mergeCell ref="FP37:GD37"/>
    <mergeCell ref="GE37:GS37"/>
    <mergeCell ref="GT37:HH37"/>
    <mergeCell ref="DF33:DU33"/>
    <mergeCell ref="DV33:EJ33"/>
    <mergeCell ref="B30:AI30"/>
    <mergeCell ref="AJ30:AS30"/>
    <mergeCell ref="DF30:DU30"/>
    <mergeCell ref="DV30:EJ30"/>
    <mergeCell ref="BJ33:BY33"/>
    <mergeCell ref="CP33:DE33"/>
    <mergeCell ref="CP30:DE30"/>
    <mergeCell ref="B31:AI31"/>
    <mergeCell ref="DV36:EJ36"/>
    <mergeCell ref="GT28:HH28"/>
    <mergeCell ref="FP28:GD28"/>
    <mergeCell ref="GE28:GS28"/>
    <mergeCell ref="B28:AI28"/>
    <mergeCell ref="AJ28:AS28"/>
    <mergeCell ref="EK30:EY30"/>
    <mergeCell ref="EZ30:FO30"/>
    <mergeCell ref="B33:AI33"/>
    <mergeCell ref="AJ33:AS33"/>
    <mergeCell ref="GT38:HH38"/>
    <mergeCell ref="GT33:HH33"/>
    <mergeCell ref="GT30:HH30"/>
    <mergeCell ref="GT29:HH29"/>
    <mergeCell ref="FP30:GD30"/>
    <mergeCell ref="GE30:GS30"/>
    <mergeCell ref="GT36:HH36"/>
    <mergeCell ref="FP33:GD33"/>
    <mergeCell ref="FP38:GD38"/>
    <mergeCell ref="GE38:GS38"/>
    <mergeCell ref="DF28:DU28"/>
    <mergeCell ref="DV28:EJ28"/>
    <mergeCell ref="AT28:BI28"/>
    <mergeCell ref="BJ28:BY28"/>
    <mergeCell ref="BZ28:CO28"/>
    <mergeCell ref="EZ33:FO33"/>
    <mergeCell ref="AT30:BI30"/>
    <mergeCell ref="BJ30:BY30"/>
    <mergeCell ref="BZ30:CO30"/>
    <mergeCell ref="AT33:BI33"/>
    <mergeCell ref="GE33:GS33"/>
    <mergeCell ref="B39:AI39"/>
    <mergeCell ref="AJ39:AS39"/>
    <mergeCell ref="DF39:DU39"/>
    <mergeCell ref="DV39:EJ39"/>
    <mergeCell ref="EK39:EY39"/>
    <mergeCell ref="EZ39:FO39"/>
    <mergeCell ref="B37:AI37"/>
    <mergeCell ref="FP39:GD39"/>
    <mergeCell ref="GE39:GS39"/>
    <mergeCell ref="B29:AI29"/>
    <mergeCell ref="AJ29:AS29"/>
    <mergeCell ref="DF29:DU29"/>
    <mergeCell ref="DV29:EJ29"/>
    <mergeCell ref="EK29:EY29"/>
    <mergeCell ref="EZ29:FO29"/>
    <mergeCell ref="CP29:DE29"/>
    <mergeCell ref="FP29:GD29"/>
    <mergeCell ref="EK33:EY33"/>
    <mergeCell ref="GE29:GS29"/>
    <mergeCell ref="EK28:EY28"/>
    <mergeCell ref="B27:AI27"/>
    <mergeCell ref="AJ27:AS27"/>
    <mergeCell ref="DF27:DU27"/>
    <mergeCell ref="DV27:EJ27"/>
    <mergeCell ref="EK27:EY27"/>
    <mergeCell ref="EZ27:FO27"/>
    <mergeCell ref="FP27:GD27"/>
    <mergeCell ref="EZ28:FO28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B22:AI22"/>
    <mergeCell ref="AJ22:AS22"/>
    <mergeCell ref="DF22:DU22"/>
    <mergeCell ref="DV22:EJ22"/>
    <mergeCell ref="EK22:EY22"/>
    <mergeCell ref="EZ22:FO22"/>
    <mergeCell ref="CP22:DE22"/>
    <mergeCell ref="AT22:BI22"/>
    <mergeCell ref="BJ22:BY22"/>
    <mergeCell ref="BZ22:CO22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FP18:GD18"/>
    <mergeCell ref="GE18:GS18"/>
    <mergeCell ref="GT18:HH18"/>
    <mergeCell ref="B17:AI17"/>
    <mergeCell ref="AJ17:AS17"/>
    <mergeCell ref="DF17:DU17"/>
    <mergeCell ref="DV17:EJ17"/>
    <mergeCell ref="EK17:EY17"/>
    <mergeCell ref="EZ17:FO17"/>
    <mergeCell ref="FP17:GD17"/>
    <mergeCell ref="GE17:GS17"/>
    <mergeCell ref="GT17:HH17"/>
    <mergeCell ref="B16:AI16"/>
    <mergeCell ref="AJ16:AS16"/>
    <mergeCell ref="DF16:DU16"/>
    <mergeCell ref="DV16:EJ16"/>
    <mergeCell ref="EK16:EY16"/>
    <mergeCell ref="EZ16:FO16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GE15:GS15"/>
    <mergeCell ref="GT15:HH15"/>
    <mergeCell ref="B14:AI14"/>
    <mergeCell ref="AJ14:AS14"/>
    <mergeCell ref="DF14:DU14"/>
    <mergeCell ref="DV14:EJ14"/>
    <mergeCell ref="EK14:EY14"/>
    <mergeCell ref="EZ14:FO14"/>
    <mergeCell ref="AT14:BI14"/>
    <mergeCell ref="BJ14:BY14"/>
    <mergeCell ref="BZ14:CO14"/>
    <mergeCell ref="CP14:DE14"/>
    <mergeCell ref="FP14:GD14"/>
    <mergeCell ref="GE14:GS14"/>
    <mergeCell ref="GT14:HH14"/>
    <mergeCell ref="B13:AI13"/>
    <mergeCell ref="AJ13:AS13"/>
    <mergeCell ref="DF13:DU13"/>
    <mergeCell ref="DV13:EJ13"/>
    <mergeCell ref="EK13:EY13"/>
    <mergeCell ref="EZ13:FO13"/>
    <mergeCell ref="FP13:GD13"/>
    <mergeCell ref="GT13:HH13"/>
    <mergeCell ref="B12:AI12"/>
    <mergeCell ref="AJ12:AS12"/>
    <mergeCell ref="DF12:DU12"/>
    <mergeCell ref="DV12:EJ12"/>
    <mergeCell ref="EK12:EY12"/>
    <mergeCell ref="EZ12:FO12"/>
    <mergeCell ref="FP12:GD12"/>
    <mergeCell ref="GE12:GS12"/>
    <mergeCell ref="CP13:DE13"/>
    <mergeCell ref="B11:AI11"/>
    <mergeCell ref="AJ11:AS11"/>
    <mergeCell ref="DF11:DU11"/>
    <mergeCell ref="DV11:EJ11"/>
    <mergeCell ref="EK11:EY11"/>
    <mergeCell ref="EZ11:FO11"/>
    <mergeCell ref="CP11:DE11"/>
    <mergeCell ref="AT11:BI11"/>
    <mergeCell ref="BJ11:BY11"/>
    <mergeCell ref="BZ11:CO11"/>
    <mergeCell ref="B10:AI10"/>
    <mergeCell ref="AJ10:AS10"/>
    <mergeCell ref="DF10:DU10"/>
    <mergeCell ref="DV10:EJ10"/>
    <mergeCell ref="EK10:EY10"/>
    <mergeCell ref="EZ10:FO10"/>
    <mergeCell ref="CP10:DE10"/>
    <mergeCell ref="AT10:BI10"/>
    <mergeCell ref="BJ10:BY10"/>
    <mergeCell ref="BZ10:CO10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AT4:BI7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GE75:GS75"/>
    <mergeCell ref="FP76:GD76"/>
    <mergeCell ref="GE76:GS76"/>
    <mergeCell ref="FP67:GD67"/>
    <mergeCell ref="EZ8:FO8"/>
    <mergeCell ref="FP8:GD8"/>
    <mergeCell ref="GE8:GS8"/>
    <mergeCell ref="FP9:GD9"/>
    <mergeCell ref="GE10:GS10"/>
    <mergeCell ref="GE13:GS13"/>
    <mergeCell ref="GE79:GS79"/>
    <mergeCell ref="GE67:GS67"/>
    <mergeCell ref="FP68:GD68"/>
    <mergeCell ref="GE68:GS68"/>
    <mergeCell ref="FP71:GD71"/>
    <mergeCell ref="GE71:GS71"/>
    <mergeCell ref="FP72:GD72"/>
    <mergeCell ref="GE72:GS72"/>
    <mergeCell ref="FP70:GD70"/>
    <mergeCell ref="GE70:GS70"/>
    <mergeCell ref="GE51:GS51"/>
    <mergeCell ref="FP73:GD73"/>
    <mergeCell ref="GE73:GS73"/>
    <mergeCell ref="FP74:GD74"/>
    <mergeCell ref="GE74:GS74"/>
    <mergeCell ref="FP80:GD80"/>
    <mergeCell ref="GE80:GS80"/>
    <mergeCell ref="FP77:GD77"/>
    <mergeCell ref="GE77:GS77"/>
    <mergeCell ref="FP79:GD79"/>
    <mergeCell ref="GE36:GS36"/>
    <mergeCell ref="EZ71:FO71"/>
    <mergeCell ref="EK72:EY72"/>
    <mergeCell ref="FP54:GD54"/>
    <mergeCell ref="GE54:GS54"/>
    <mergeCell ref="FP48:GD48"/>
    <mergeCell ref="GE48:GS48"/>
    <mergeCell ref="FP50:GD50"/>
    <mergeCell ref="GE50:GS50"/>
    <mergeCell ref="FP51:GD51"/>
    <mergeCell ref="EK75:EY75"/>
    <mergeCell ref="EZ75:FO75"/>
    <mergeCell ref="EK76:EY76"/>
    <mergeCell ref="EZ76:FO76"/>
    <mergeCell ref="FP36:GD36"/>
    <mergeCell ref="FP75:GD75"/>
    <mergeCell ref="FP41:GD41"/>
    <mergeCell ref="FP47:GD47"/>
    <mergeCell ref="FP55:GD55"/>
    <mergeCell ref="EK54:EY54"/>
    <mergeCell ref="EZ54:FO54"/>
    <mergeCell ref="EK48:EY48"/>
    <mergeCell ref="EZ48:FO48"/>
    <mergeCell ref="EK50:EY50"/>
    <mergeCell ref="EZ50:FO50"/>
    <mergeCell ref="EK51:EY51"/>
    <mergeCell ref="EZ49:FO49"/>
    <mergeCell ref="EK36:EY36"/>
    <mergeCell ref="EZ36:FO36"/>
    <mergeCell ref="AJ77:AS77"/>
    <mergeCell ref="AJ51:AS51"/>
    <mergeCell ref="AJ54:AS54"/>
    <mergeCell ref="AJ48:AS48"/>
    <mergeCell ref="AJ50:AS50"/>
    <mergeCell ref="EZ67:FO67"/>
    <mergeCell ref="EK68:EY68"/>
    <mergeCell ref="EZ68:FO68"/>
    <mergeCell ref="AJ81:AS81"/>
    <mergeCell ref="AJ76:AS76"/>
    <mergeCell ref="AJ71:AS71"/>
    <mergeCell ref="AJ72:AS72"/>
    <mergeCell ref="AJ73:AS73"/>
    <mergeCell ref="AJ74:AS74"/>
    <mergeCell ref="DV79:EJ79"/>
    <mergeCell ref="GT79:HH79"/>
    <mergeCell ref="B77:AI77"/>
    <mergeCell ref="DF77:DU77"/>
    <mergeCell ref="DV77:EJ77"/>
    <mergeCell ref="AJ79:AS79"/>
    <mergeCell ref="EK79:EY79"/>
    <mergeCell ref="EZ79:FO79"/>
    <mergeCell ref="EK77:EY77"/>
    <mergeCell ref="EZ77:FO77"/>
    <mergeCell ref="B79:AI79"/>
    <mergeCell ref="DF79:DU79"/>
    <mergeCell ref="AJ37:AS37"/>
    <mergeCell ref="DF37:DU37"/>
    <mergeCell ref="B36:AI36"/>
    <mergeCell ref="AJ36:AS36"/>
    <mergeCell ref="DF36:DU36"/>
    <mergeCell ref="B38:AI38"/>
    <mergeCell ref="AJ38:AS38"/>
    <mergeCell ref="DF38:DU38"/>
    <mergeCell ref="GT68:HH68"/>
    <mergeCell ref="B67:AI67"/>
    <mergeCell ref="DF67:DU67"/>
    <mergeCell ref="AJ67:AS67"/>
    <mergeCell ref="AJ68:AS68"/>
    <mergeCell ref="B76:AI76"/>
    <mergeCell ref="DF76:DU76"/>
    <mergeCell ref="DV76:EJ76"/>
    <mergeCell ref="GT76:HH76"/>
    <mergeCell ref="B75:AI75"/>
    <mergeCell ref="GT77:HH77"/>
    <mergeCell ref="B71:AI71"/>
    <mergeCell ref="DF71:DU71"/>
    <mergeCell ref="DV75:EJ75"/>
    <mergeCell ref="GT75:HH75"/>
    <mergeCell ref="AJ75:AS75"/>
    <mergeCell ref="EK73:EY73"/>
    <mergeCell ref="EZ73:FO73"/>
    <mergeCell ref="DF75:DU75"/>
    <mergeCell ref="AT76:BI76"/>
    <mergeCell ref="B81:AI81"/>
    <mergeCell ref="DF81:DU81"/>
    <mergeCell ref="DV81:EJ81"/>
    <mergeCell ref="GT81:HH81"/>
    <mergeCell ref="EK81:EY81"/>
    <mergeCell ref="EZ81:FO81"/>
    <mergeCell ref="FP81:GD81"/>
    <mergeCell ref="GE81:GS81"/>
    <mergeCell ref="AT81:BI81"/>
    <mergeCell ref="BJ81:BY81"/>
    <mergeCell ref="B80:AI80"/>
    <mergeCell ref="DF80:DU80"/>
    <mergeCell ref="DV80:EJ80"/>
    <mergeCell ref="GT80:HH80"/>
    <mergeCell ref="EK80:EY80"/>
    <mergeCell ref="EZ80:FO80"/>
    <mergeCell ref="AT80:BI80"/>
    <mergeCell ref="BJ80:BY80"/>
    <mergeCell ref="BZ80:CO80"/>
    <mergeCell ref="AJ80:AS80"/>
    <mergeCell ref="DV44:EJ44"/>
    <mergeCell ref="GT44:HH44"/>
    <mergeCell ref="AJ44:AS44"/>
    <mergeCell ref="EK44:EY44"/>
    <mergeCell ref="EZ44:FO44"/>
    <mergeCell ref="FP44:GD44"/>
    <mergeCell ref="GE44:GS44"/>
    <mergeCell ref="AT44:BI44"/>
    <mergeCell ref="BJ44:BY44"/>
    <mergeCell ref="BZ44:CO44"/>
    <mergeCell ref="B74:AI74"/>
    <mergeCell ref="DF74:DU74"/>
    <mergeCell ref="DV74:EJ74"/>
    <mergeCell ref="GT74:HH74"/>
    <mergeCell ref="DV71:EJ71"/>
    <mergeCell ref="GT71:HH71"/>
    <mergeCell ref="EK74:EY74"/>
    <mergeCell ref="EZ74:FO74"/>
    <mergeCell ref="EK71:EY71"/>
    <mergeCell ref="EZ72:FO72"/>
    <mergeCell ref="GT48:HH48"/>
    <mergeCell ref="B54:AI54"/>
    <mergeCell ref="DF54:DU54"/>
    <mergeCell ref="DV54:EJ54"/>
    <mergeCell ref="GT54:HH54"/>
    <mergeCell ref="B51:AI51"/>
    <mergeCell ref="DF51:DU51"/>
    <mergeCell ref="DV51:EJ51"/>
    <mergeCell ref="GT51:HH51"/>
    <mergeCell ref="EZ51:FO51"/>
    <mergeCell ref="B73:AI73"/>
    <mergeCell ref="DF73:DU73"/>
    <mergeCell ref="B50:AI50"/>
    <mergeCell ref="DF50:DU50"/>
    <mergeCell ref="B48:AI48"/>
    <mergeCell ref="DF48:DU48"/>
    <mergeCell ref="B68:AI68"/>
    <mergeCell ref="DF68:DU68"/>
    <mergeCell ref="B72:AI72"/>
    <mergeCell ref="BZ55:CO55"/>
    <mergeCell ref="DF72:DU72"/>
    <mergeCell ref="DV72:EJ72"/>
    <mergeCell ref="A4:AI7"/>
    <mergeCell ref="DF4:DU7"/>
    <mergeCell ref="DV67:EJ67"/>
    <mergeCell ref="DV68:EJ68"/>
    <mergeCell ref="AJ8:AS8"/>
    <mergeCell ref="DF8:DU8"/>
    <mergeCell ref="B44:AI44"/>
    <mergeCell ref="DF44:DU44"/>
    <mergeCell ref="GE86:GS86"/>
    <mergeCell ref="GT73:HH73"/>
    <mergeCell ref="GT50:HH50"/>
    <mergeCell ref="AJ4:AS7"/>
    <mergeCell ref="EZ6:FO7"/>
    <mergeCell ref="EK82:EY82"/>
    <mergeCell ref="EZ82:FO82"/>
    <mergeCell ref="DV73:EJ73"/>
    <mergeCell ref="DV50:EJ50"/>
    <mergeCell ref="DV48:EJ48"/>
    <mergeCell ref="DY2:FD2"/>
    <mergeCell ref="B9:AI9"/>
    <mergeCell ref="B86:AI86"/>
    <mergeCell ref="DF86:DU86"/>
    <mergeCell ref="DV86:EJ86"/>
    <mergeCell ref="GT86:HH86"/>
    <mergeCell ref="AJ86:AS86"/>
    <mergeCell ref="EK86:EY86"/>
    <mergeCell ref="EZ86:FO86"/>
    <mergeCell ref="FP86:GD86"/>
    <mergeCell ref="CP21:DE21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CP15:DE15"/>
    <mergeCell ref="CP16:DE16"/>
    <mergeCell ref="CP17:DE17"/>
    <mergeCell ref="CP18:DE18"/>
    <mergeCell ref="CP19:DE19"/>
    <mergeCell ref="CP20:DE20"/>
    <mergeCell ref="CP36:DE36"/>
    <mergeCell ref="CP37:DE37"/>
    <mergeCell ref="CP23:DE23"/>
    <mergeCell ref="CP24:DE24"/>
    <mergeCell ref="CP25:DE25"/>
    <mergeCell ref="CP26:DE26"/>
    <mergeCell ref="CP27:DE27"/>
    <mergeCell ref="CP28:DE28"/>
    <mergeCell ref="CP39:DE39"/>
    <mergeCell ref="CP40:DE40"/>
    <mergeCell ref="CP41:DE41"/>
    <mergeCell ref="CP44:DE44"/>
    <mergeCell ref="CP45:DE45"/>
    <mergeCell ref="CP46:DE46"/>
    <mergeCell ref="CP48:DE48"/>
    <mergeCell ref="CP50:DE50"/>
    <mergeCell ref="CP51:DE51"/>
    <mergeCell ref="CP54:DE54"/>
    <mergeCell ref="CP56:DE56"/>
    <mergeCell ref="CP55:DE55"/>
    <mergeCell ref="CP57:DE57"/>
    <mergeCell ref="CP58:DE58"/>
    <mergeCell ref="CP59:DE59"/>
    <mergeCell ref="CP60:DE60"/>
    <mergeCell ref="CP61:DE61"/>
    <mergeCell ref="CP67:DE67"/>
    <mergeCell ref="CP68:DE68"/>
    <mergeCell ref="CP69:DE69"/>
    <mergeCell ref="CP70:DE70"/>
    <mergeCell ref="CP71:DE71"/>
    <mergeCell ref="CP72:DE72"/>
    <mergeCell ref="CP73:DE73"/>
    <mergeCell ref="CP74:DE74"/>
    <mergeCell ref="CP75:DE75"/>
    <mergeCell ref="CP76:DE76"/>
    <mergeCell ref="CP77:DE77"/>
    <mergeCell ref="CP79:DE79"/>
    <mergeCell ref="CP80:DE80"/>
    <mergeCell ref="CP81:DE81"/>
    <mergeCell ref="CP82:DE82"/>
    <mergeCell ref="CP83:DE83"/>
    <mergeCell ref="CP84:DE84"/>
    <mergeCell ref="CP85:DE85"/>
    <mergeCell ref="CP86:DE86"/>
    <mergeCell ref="BJ4:BY7"/>
    <mergeCell ref="BZ4:CO7"/>
    <mergeCell ref="AT8:BI8"/>
    <mergeCell ref="BJ8:BY8"/>
    <mergeCell ref="BZ8:CO8"/>
    <mergeCell ref="AT9:BI9"/>
    <mergeCell ref="BJ9:BY9"/>
    <mergeCell ref="BZ9:CO9"/>
    <mergeCell ref="AT12:BI12"/>
    <mergeCell ref="BJ12:BY12"/>
    <mergeCell ref="BZ12:CO12"/>
    <mergeCell ref="AT13:BI13"/>
    <mergeCell ref="BJ13:BY13"/>
    <mergeCell ref="BZ13:CO13"/>
    <mergeCell ref="AT15:BI15"/>
    <mergeCell ref="BJ15:BY15"/>
    <mergeCell ref="BZ15:CO15"/>
    <mergeCell ref="AT16:BI16"/>
    <mergeCell ref="BJ16:BY16"/>
    <mergeCell ref="BZ16:CO16"/>
    <mergeCell ref="AT17:BI17"/>
    <mergeCell ref="BJ17:BY17"/>
    <mergeCell ref="BZ17:CO17"/>
    <mergeCell ref="AT19:BI19"/>
    <mergeCell ref="BJ19:BY19"/>
    <mergeCell ref="BZ19:CO19"/>
    <mergeCell ref="BZ18:CO18"/>
    <mergeCell ref="AT20:BI20"/>
    <mergeCell ref="BJ20:BY20"/>
    <mergeCell ref="BZ20:CO20"/>
    <mergeCell ref="AT21:BI21"/>
    <mergeCell ref="BJ21:BY21"/>
    <mergeCell ref="BZ21:CO21"/>
    <mergeCell ref="AT23:BI23"/>
    <mergeCell ref="BJ23:BY23"/>
    <mergeCell ref="BZ23:CO23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29:BI29"/>
    <mergeCell ref="BJ29:BY29"/>
    <mergeCell ref="BZ29:CO29"/>
    <mergeCell ref="AT37:BI37"/>
    <mergeCell ref="BJ37:BY37"/>
    <mergeCell ref="BZ37:CO37"/>
    <mergeCell ref="BZ33:CO33"/>
    <mergeCell ref="AT36:BI36"/>
    <mergeCell ref="BJ36:BY36"/>
    <mergeCell ref="BZ36:CO36"/>
    <mergeCell ref="AT39:BI39"/>
    <mergeCell ref="BJ39:BY39"/>
    <mergeCell ref="BZ39:CO39"/>
    <mergeCell ref="AT40:BI40"/>
    <mergeCell ref="BJ40:BY40"/>
    <mergeCell ref="BZ40:CO40"/>
    <mergeCell ref="AT45:BI45"/>
    <mergeCell ref="BJ45:BY45"/>
    <mergeCell ref="BZ45:CO45"/>
    <mergeCell ref="AT46:BI46"/>
    <mergeCell ref="BJ46:BY46"/>
    <mergeCell ref="BZ46:CO46"/>
    <mergeCell ref="AT48:BI48"/>
    <mergeCell ref="BJ48:BY48"/>
    <mergeCell ref="BZ48:CO48"/>
    <mergeCell ref="AT50:BI50"/>
    <mergeCell ref="BJ50:BY50"/>
    <mergeCell ref="BZ50:CO50"/>
    <mergeCell ref="AT51:BI51"/>
    <mergeCell ref="BJ51:BY51"/>
    <mergeCell ref="BZ51:CO51"/>
    <mergeCell ref="AT54:BI54"/>
    <mergeCell ref="BJ54:BY54"/>
    <mergeCell ref="BZ54:CO54"/>
    <mergeCell ref="AT56:BI56"/>
    <mergeCell ref="BJ56:BY56"/>
    <mergeCell ref="BZ56:CO56"/>
    <mergeCell ref="AT57:BI57"/>
    <mergeCell ref="BJ57:BY57"/>
    <mergeCell ref="BZ57:CO57"/>
    <mergeCell ref="AT59:BI59"/>
    <mergeCell ref="BJ59:BY59"/>
    <mergeCell ref="BZ59:CO59"/>
    <mergeCell ref="AT60:BI60"/>
    <mergeCell ref="BJ60:BY60"/>
    <mergeCell ref="BZ60:CO60"/>
    <mergeCell ref="AT67:BI67"/>
    <mergeCell ref="BJ67:BY67"/>
    <mergeCell ref="BZ67:CO67"/>
    <mergeCell ref="AT68:BI68"/>
    <mergeCell ref="BJ68:BY68"/>
    <mergeCell ref="BZ68:CO68"/>
    <mergeCell ref="AT69:BI69"/>
    <mergeCell ref="BJ69:BY69"/>
    <mergeCell ref="BZ69:CO69"/>
    <mergeCell ref="AT70:BI70"/>
    <mergeCell ref="BJ70:BY70"/>
    <mergeCell ref="BZ70:CO70"/>
    <mergeCell ref="AT71:BI71"/>
    <mergeCell ref="BJ71:BY71"/>
    <mergeCell ref="BZ71:CO71"/>
    <mergeCell ref="AT72:BI72"/>
    <mergeCell ref="BJ72:BY72"/>
    <mergeCell ref="BZ72:CO72"/>
    <mergeCell ref="BZ77:CO77"/>
    <mergeCell ref="AT73:BI73"/>
    <mergeCell ref="BJ73:BY73"/>
    <mergeCell ref="BZ73:CO73"/>
    <mergeCell ref="AT74:BI74"/>
    <mergeCell ref="BJ74:BY74"/>
    <mergeCell ref="BZ74:CO74"/>
    <mergeCell ref="BJ76:BY76"/>
    <mergeCell ref="AT79:BI79"/>
    <mergeCell ref="BJ79:BY79"/>
    <mergeCell ref="BZ79:CO79"/>
    <mergeCell ref="BZ81:CO81"/>
    <mergeCell ref="AT82:BI82"/>
    <mergeCell ref="BJ82:BY82"/>
    <mergeCell ref="BZ82:CO82"/>
    <mergeCell ref="AT83:BI83"/>
    <mergeCell ref="BJ83:BY83"/>
    <mergeCell ref="BZ83:CO83"/>
    <mergeCell ref="AT86:BI86"/>
    <mergeCell ref="BJ86:BY86"/>
    <mergeCell ref="BZ86:CO86"/>
    <mergeCell ref="AT85:BI85"/>
    <mergeCell ref="BJ85:BY85"/>
    <mergeCell ref="BZ85:CO85"/>
    <mergeCell ref="AT84:BI84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FP49:GD49"/>
    <mergeCell ref="GE49:GS49"/>
    <mergeCell ref="GT49:HH49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GT78:HH78"/>
    <mergeCell ref="EK78:EY78"/>
    <mergeCell ref="EZ78:FO78"/>
    <mergeCell ref="EZ66:FO66"/>
    <mergeCell ref="FP66:GD66"/>
    <mergeCell ref="GE66:GS66"/>
    <mergeCell ref="GT66:HH66"/>
    <mergeCell ref="GT67:HH67"/>
    <mergeCell ref="GT70:HH70"/>
    <mergeCell ref="GT72:HH72"/>
    <mergeCell ref="GE78:GS78"/>
    <mergeCell ref="AJ78:AS78"/>
    <mergeCell ref="AT78:BI78"/>
    <mergeCell ref="BJ78:BY78"/>
    <mergeCell ref="BZ78:CO78"/>
    <mergeCell ref="CP78:DE78"/>
    <mergeCell ref="B78:AI78"/>
    <mergeCell ref="FP78:GD78"/>
    <mergeCell ref="DF78:DU78"/>
    <mergeCell ref="DV78:EJ78"/>
    <mergeCell ref="AT75:BI75"/>
    <mergeCell ref="BJ75:BY75"/>
    <mergeCell ref="BZ75:CO75"/>
    <mergeCell ref="BZ76:CO76"/>
    <mergeCell ref="AT77:BI77"/>
    <mergeCell ref="BJ77:BY7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view="pageBreakPreview" zoomScaleSheetLayoutView="100" zoomScalePageLayoutView="0" workbookViewId="0" topLeftCell="A1">
      <selection activeCell="DP11" sqref="DP11:EA11"/>
    </sheetView>
  </sheetViews>
  <sheetFormatPr defaultColWidth="0.875" defaultRowHeight="12.75"/>
  <cols>
    <col min="1" max="35" width="0.875" style="2" customWidth="1"/>
    <col min="36" max="36" width="0.74609375" style="2" customWidth="1"/>
    <col min="37" max="37" width="0.875" style="2" hidden="1" customWidth="1"/>
    <col min="38" max="56" width="0.875" style="2" customWidth="1"/>
    <col min="57" max="57" width="0.37109375" style="2" customWidth="1"/>
    <col min="58" max="58" width="0.875" style="2" hidden="1" customWidth="1"/>
    <col min="59" max="59" width="0.37109375" style="2" hidden="1" customWidth="1"/>
    <col min="60" max="70" width="0.875" style="2" customWidth="1"/>
    <col min="71" max="71" width="5.00390625" style="2" customWidth="1"/>
    <col min="72" max="82" width="0.875" style="2" customWidth="1"/>
    <col min="83" max="83" width="5.125" style="2" customWidth="1"/>
    <col min="84" max="94" width="0.875" style="2" customWidth="1"/>
    <col min="95" max="95" width="5.75390625" style="2" customWidth="1"/>
    <col min="96" max="106" width="0.875" style="2" customWidth="1"/>
    <col min="107" max="107" width="4.50390625" style="2" customWidth="1"/>
    <col min="108" max="118" width="0.875" style="2" customWidth="1"/>
    <col min="119" max="119" width="4.25390625" style="2" customWidth="1"/>
    <col min="120" max="130" width="0.875" style="2" customWidth="1"/>
    <col min="131" max="131" width="4.875" style="2" customWidth="1"/>
    <col min="132" max="16384" width="0.875" style="2" customWidth="1"/>
  </cols>
  <sheetData>
    <row r="1" spans="2:167" s="12" customFormat="1" ht="12.75">
      <c r="B1" s="19" t="s">
        <v>191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4"/>
    </row>
    <row r="2" spans="52:107" ht="12.75">
      <c r="AZ2" s="12"/>
      <c r="BJ2" s="12"/>
      <c r="BK2" s="12"/>
      <c r="BL2" s="13" t="s">
        <v>56</v>
      </c>
      <c r="BM2" s="48" t="s">
        <v>282</v>
      </c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21">
        <v>20</v>
      </c>
      <c r="CT2" s="21"/>
      <c r="CU2" s="21"/>
      <c r="CV2" s="21"/>
      <c r="CW2" s="20" t="s">
        <v>217</v>
      </c>
      <c r="CX2" s="20"/>
      <c r="CY2" s="20"/>
      <c r="CZ2" s="20"/>
      <c r="DA2" s="12" t="s">
        <v>2</v>
      </c>
      <c r="DB2" s="12"/>
      <c r="DC2" s="12"/>
    </row>
    <row r="4" spans="1:167" ht="27.7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78" t="s">
        <v>117</v>
      </c>
      <c r="AM4" s="79"/>
      <c r="AN4" s="79"/>
      <c r="AO4" s="79"/>
      <c r="AP4" s="79"/>
      <c r="AQ4" s="79"/>
      <c r="AR4" s="79"/>
      <c r="AS4" s="79"/>
      <c r="AT4" s="79"/>
      <c r="AU4" s="79"/>
      <c r="AV4" s="80"/>
      <c r="AW4" s="78" t="s">
        <v>208</v>
      </c>
      <c r="AX4" s="79"/>
      <c r="AY4" s="79"/>
      <c r="AZ4" s="79"/>
      <c r="BA4" s="79"/>
      <c r="BB4" s="79"/>
      <c r="BC4" s="79"/>
      <c r="BD4" s="79"/>
      <c r="BE4" s="79"/>
      <c r="BF4" s="79"/>
      <c r="BG4" s="80"/>
      <c r="BH4" s="106" t="s">
        <v>207</v>
      </c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8"/>
    </row>
    <row r="5" spans="1:167" ht="16.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3"/>
      <c r="AL5" s="81"/>
      <c r="AM5" s="82"/>
      <c r="AN5" s="82"/>
      <c r="AO5" s="82"/>
      <c r="AP5" s="82"/>
      <c r="AQ5" s="82"/>
      <c r="AR5" s="82"/>
      <c r="AS5" s="82"/>
      <c r="AT5" s="82"/>
      <c r="AU5" s="82"/>
      <c r="AV5" s="83"/>
      <c r="AW5" s="81"/>
      <c r="AX5" s="82"/>
      <c r="AY5" s="82"/>
      <c r="AZ5" s="82"/>
      <c r="BA5" s="82"/>
      <c r="BB5" s="82"/>
      <c r="BC5" s="82"/>
      <c r="BD5" s="82"/>
      <c r="BE5" s="82"/>
      <c r="BF5" s="82"/>
      <c r="BG5" s="83"/>
      <c r="BH5" s="78" t="s">
        <v>195</v>
      </c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80"/>
      <c r="CR5" s="106" t="s">
        <v>3</v>
      </c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8"/>
    </row>
    <row r="6" spans="1:167" ht="79.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3"/>
      <c r="AL6" s="81"/>
      <c r="AM6" s="82"/>
      <c r="AN6" s="82"/>
      <c r="AO6" s="82"/>
      <c r="AP6" s="82"/>
      <c r="AQ6" s="82"/>
      <c r="AR6" s="82"/>
      <c r="AS6" s="82"/>
      <c r="AT6" s="82"/>
      <c r="AU6" s="82"/>
      <c r="AV6" s="83"/>
      <c r="AW6" s="81"/>
      <c r="AX6" s="82"/>
      <c r="AY6" s="82"/>
      <c r="AZ6" s="82"/>
      <c r="BA6" s="82"/>
      <c r="BB6" s="82"/>
      <c r="BC6" s="82"/>
      <c r="BD6" s="82"/>
      <c r="BE6" s="82"/>
      <c r="BF6" s="82"/>
      <c r="BG6" s="83"/>
      <c r="BH6" s="84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6"/>
      <c r="CR6" s="106" t="s">
        <v>196</v>
      </c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8"/>
      <c r="EB6" s="106" t="s">
        <v>197</v>
      </c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8"/>
    </row>
    <row r="7" spans="1:167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3"/>
      <c r="AL7" s="81"/>
      <c r="AM7" s="82"/>
      <c r="AN7" s="82"/>
      <c r="AO7" s="82"/>
      <c r="AP7" s="82"/>
      <c r="AQ7" s="82"/>
      <c r="AR7" s="82"/>
      <c r="AS7" s="82"/>
      <c r="AT7" s="82"/>
      <c r="AU7" s="82"/>
      <c r="AV7" s="83"/>
      <c r="AW7" s="81"/>
      <c r="AX7" s="82"/>
      <c r="AY7" s="82"/>
      <c r="AZ7" s="82"/>
      <c r="BA7" s="82"/>
      <c r="BB7" s="82"/>
      <c r="BC7" s="82"/>
      <c r="BD7" s="82"/>
      <c r="BE7" s="82"/>
      <c r="BF7" s="82"/>
      <c r="BG7" s="83"/>
      <c r="BH7" s="115" t="s">
        <v>20</v>
      </c>
      <c r="BI7" s="116"/>
      <c r="BJ7" s="116"/>
      <c r="BK7" s="116"/>
      <c r="BL7" s="116"/>
      <c r="BM7" s="116"/>
      <c r="BN7" s="117" t="s">
        <v>269</v>
      </c>
      <c r="BO7" s="117"/>
      <c r="BP7" s="117"/>
      <c r="BQ7" s="118" t="s">
        <v>2</v>
      </c>
      <c r="BR7" s="118"/>
      <c r="BS7" s="119"/>
      <c r="BT7" s="115" t="s">
        <v>20</v>
      </c>
      <c r="BU7" s="116"/>
      <c r="BV7" s="116"/>
      <c r="BW7" s="116"/>
      <c r="BX7" s="116"/>
      <c r="BY7" s="116"/>
      <c r="BZ7" s="117" t="s">
        <v>270</v>
      </c>
      <c r="CA7" s="117"/>
      <c r="CB7" s="117"/>
      <c r="CC7" s="118" t="s">
        <v>2</v>
      </c>
      <c r="CD7" s="118"/>
      <c r="CE7" s="119"/>
      <c r="CF7" s="115" t="s">
        <v>20</v>
      </c>
      <c r="CG7" s="116"/>
      <c r="CH7" s="116"/>
      <c r="CI7" s="116"/>
      <c r="CJ7" s="116"/>
      <c r="CK7" s="116"/>
      <c r="CL7" s="117" t="s">
        <v>283</v>
      </c>
      <c r="CM7" s="117"/>
      <c r="CN7" s="117"/>
      <c r="CO7" s="118" t="s">
        <v>2</v>
      </c>
      <c r="CP7" s="118"/>
      <c r="CQ7" s="119"/>
      <c r="CR7" s="115" t="s">
        <v>20</v>
      </c>
      <c r="CS7" s="116"/>
      <c r="CT7" s="116"/>
      <c r="CU7" s="116"/>
      <c r="CV7" s="116"/>
      <c r="CW7" s="116"/>
      <c r="CX7" s="117" t="s">
        <v>269</v>
      </c>
      <c r="CY7" s="117"/>
      <c r="CZ7" s="117"/>
      <c r="DA7" s="118" t="s">
        <v>2</v>
      </c>
      <c r="DB7" s="118"/>
      <c r="DC7" s="119"/>
      <c r="DD7" s="115" t="s">
        <v>20</v>
      </c>
      <c r="DE7" s="116"/>
      <c r="DF7" s="116"/>
      <c r="DG7" s="116"/>
      <c r="DH7" s="116"/>
      <c r="DI7" s="116"/>
      <c r="DJ7" s="117" t="s">
        <v>270</v>
      </c>
      <c r="DK7" s="117"/>
      <c r="DL7" s="117"/>
      <c r="DM7" s="118" t="s">
        <v>2</v>
      </c>
      <c r="DN7" s="118"/>
      <c r="DO7" s="119"/>
      <c r="DP7" s="115" t="s">
        <v>20</v>
      </c>
      <c r="DQ7" s="116"/>
      <c r="DR7" s="116"/>
      <c r="DS7" s="116"/>
      <c r="DT7" s="116"/>
      <c r="DU7" s="116"/>
      <c r="DV7" s="117" t="s">
        <v>283</v>
      </c>
      <c r="DW7" s="117"/>
      <c r="DX7" s="117"/>
      <c r="DY7" s="118" t="s">
        <v>2</v>
      </c>
      <c r="DZ7" s="118"/>
      <c r="EA7" s="119"/>
      <c r="EB7" s="115" t="s">
        <v>20</v>
      </c>
      <c r="EC7" s="116"/>
      <c r="ED7" s="116"/>
      <c r="EE7" s="116"/>
      <c r="EF7" s="116"/>
      <c r="EG7" s="116"/>
      <c r="EH7" s="117"/>
      <c r="EI7" s="117"/>
      <c r="EJ7" s="117"/>
      <c r="EK7" s="118" t="s">
        <v>2</v>
      </c>
      <c r="EL7" s="118"/>
      <c r="EM7" s="119"/>
      <c r="EN7" s="115" t="s">
        <v>20</v>
      </c>
      <c r="EO7" s="116"/>
      <c r="EP7" s="116"/>
      <c r="EQ7" s="116"/>
      <c r="ER7" s="116"/>
      <c r="ES7" s="116"/>
      <c r="ET7" s="117"/>
      <c r="EU7" s="117"/>
      <c r="EV7" s="117"/>
      <c r="EW7" s="118" t="s">
        <v>2</v>
      </c>
      <c r="EX7" s="118"/>
      <c r="EY7" s="119"/>
      <c r="EZ7" s="115" t="s">
        <v>20</v>
      </c>
      <c r="FA7" s="116"/>
      <c r="FB7" s="116"/>
      <c r="FC7" s="116"/>
      <c r="FD7" s="116"/>
      <c r="FE7" s="116"/>
      <c r="FF7" s="117"/>
      <c r="FG7" s="117"/>
      <c r="FH7" s="117"/>
      <c r="FI7" s="118" t="s">
        <v>2</v>
      </c>
      <c r="FJ7" s="118"/>
      <c r="FK7" s="119"/>
    </row>
    <row r="8" spans="1:167" ht="41.2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6"/>
      <c r="AL8" s="84"/>
      <c r="AM8" s="85"/>
      <c r="AN8" s="85"/>
      <c r="AO8" s="85"/>
      <c r="AP8" s="85"/>
      <c r="AQ8" s="85"/>
      <c r="AR8" s="85"/>
      <c r="AS8" s="85"/>
      <c r="AT8" s="85"/>
      <c r="AU8" s="85"/>
      <c r="AV8" s="86"/>
      <c r="AW8" s="84"/>
      <c r="AX8" s="85"/>
      <c r="AY8" s="85"/>
      <c r="AZ8" s="85"/>
      <c r="BA8" s="85"/>
      <c r="BB8" s="85"/>
      <c r="BC8" s="85"/>
      <c r="BD8" s="85"/>
      <c r="BE8" s="85"/>
      <c r="BF8" s="85"/>
      <c r="BG8" s="86"/>
      <c r="BH8" s="112" t="s">
        <v>192</v>
      </c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4"/>
      <c r="BT8" s="112" t="s">
        <v>193</v>
      </c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4"/>
      <c r="CF8" s="112" t="s">
        <v>194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4"/>
      <c r="CR8" s="112" t="s">
        <v>192</v>
      </c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4"/>
      <c r="DD8" s="112" t="s">
        <v>193</v>
      </c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4"/>
      <c r="DP8" s="112" t="s">
        <v>194</v>
      </c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4"/>
      <c r="EB8" s="112" t="s">
        <v>192</v>
      </c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4"/>
      <c r="EN8" s="112" t="s">
        <v>193</v>
      </c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4"/>
      <c r="EZ8" s="112" t="s">
        <v>194</v>
      </c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4"/>
    </row>
    <row r="9" spans="1:167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  <c r="AL9" s="109" t="s">
        <v>118</v>
      </c>
      <c r="AM9" s="110"/>
      <c r="AN9" s="110"/>
      <c r="AO9" s="110"/>
      <c r="AP9" s="110"/>
      <c r="AQ9" s="110"/>
      <c r="AR9" s="110"/>
      <c r="AS9" s="110"/>
      <c r="AT9" s="110"/>
      <c r="AU9" s="110"/>
      <c r="AV9" s="111"/>
      <c r="AW9" s="109" t="s">
        <v>119</v>
      </c>
      <c r="AX9" s="110"/>
      <c r="AY9" s="110"/>
      <c r="AZ9" s="110"/>
      <c r="BA9" s="110"/>
      <c r="BB9" s="110"/>
      <c r="BC9" s="110"/>
      <c r="BD9" s="110"/>
      <c r="BE9" s="110"/>
      <c r="BF9" s="110"/>
      <c r="BG9" s="111"/>
      <c r="BH9" s="109">
        <v>4</v>
      </c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1"/>
      <c r="BT9" s="109">
        <v>5</v>
      </c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1"/>
      <c r="CF9" s="109">
        <v>6</v>
      </c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1"/>
      <c r="CR9" s="109">
        <v>7</v>
      </c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1"/>
      <c r="DD9" s="109">
        <v>8</v>
      </c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1"/>
      <c r="DP9" s="109">
        <v>9</v>
      </c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1"/>
      <c r="EB9" s="109">
        <v>10</v>
      </c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1"/>
      <c r="EN9" s="109">
        <v>11</v>
      </c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1"/>
      <c r="EZ9" s="109">
        <v>12</v>
      </c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1"/>
    </row>
    <row r="10" spans="1:167" ht="27.75" customHeight="1">
      <c r="A10" s="15"/>
      <c r="B10" s="50" t="s">
        <v>198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1"/>
      <c r="AL10" s="55" t="s">
        <v>199</v>
      </c>
      <c r="AM10" s="56"/>
      <c r="AN10" s="56"/>
      <c r="AO10" s="56"/>
      <c r="AP10" s="56"/>
      <c r="AQ10" s="56"/>
      <c r="AR10" s="56"/>
      <c r="AS10" s="56"/>
      <c r="AT10" s="56"/>
      <c r="AU10" s="56"/>
      <c r="AV10" s="57"/>
      <c r="AW10" s="55" t="s">
        <v>26</v>
      </c>
      <c r="AX10" s="56"/>
      <c r="AY10" s="56"/>
      <c r="AZ10" s="56"/>
      <c r="BA10" s="56"/>
      <c r="BB10" s="56"/>
      <c r="BC10" s="56"/>
      <c r="BD10" s="56"/>
      <c r="BE10" s="56"/>
      <c r="BF10" s="56"/>
      <c r="BG10" s="57"/>
      <c r="BH10" s="52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4"/>
      <c r="BT10" s="52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4"/>
      <c r="CF10" s="52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4"/>
      <c r="CR10" s="52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4"/>
      <c r="DD10" s="52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4"/>
      <c r="DP10" s="52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4"/>
      <c r="EB10" s="52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4"/>
      <c r="EN10" s="52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4"/>
      <c r="EZ10" s="52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4"/>
    </row>
    <row r="11" spans="1:167" ht="51.75" customHeight="1">
      <c r="A11" s="15"/>
      <c r="B11" s="50" t="s">
        <v>201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1"/>
      <c r="AL11" s="55" t="s">
        <v>200</v>
      </c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55" t="s">
        <v>26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7"/>
      <c r="BH11" s="52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52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52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4"/>
      <c r="CR11" s="52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4"/>
      <c r="DD11" s="52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4"/>
      <c r="DP11" s="52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4"/>
      <c r="EB11" s="52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4"/>
      <c r="EN11" s="52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4"/>
      <c r="EZ11" s="52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</row>
    <row r="12" spans="1:167" s="11" customFormat="1" ht="15" customHeight="1">
      <c r="A12" s="15"/>
      <c r="B12" s="64" t="s">
        <v>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  <c r="AL12" s="55" t="s">
        <v>26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5"/>
      <c r="AX12" s="56"/>
      <c r="AY12" s="56"/>
      <c r="AZ12" s="56"/>
      <c r="BA12" s="56"/>
      <c r="BB12" s="56"/>
      <c r="BC12" s="56"/>
      <c r="BD12" s="56"/>
      <c r="BE12" s="56"/>
      <c r="BF12" s="56"/>
      <c r="BG12" s="57"/>
      <c r="BH12" s="52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4"/>
      <c r="BT12" s="52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4"/>
      <c r="CR12" s="52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4"/>
      <c r="DD12" s="52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4"/>
      <c r="DP12" s="52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4"/>
      <c r="EB12" s="52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4"/>
      <c r="EN12" s="52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4"/>
      <c r="EZ12" s="52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4"/>
    </row>
    <row r="13" spans="1:167" s="11" customFormat="1" ht="16.5" customHeight="1">
      <c r="A13" s="15"/>
      <c r="B13" s="64" t="s">
        <v>128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5"/>
      <c r="AL13" s="55" t="s">
        <v>202</v>
      </c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5"/>
      <c r="AX13" s="56"/>
      <c r="AY13" s="56"/>
      <c r="AZ13" s="56"/>
      <c r="BA13" s="56"/>
      <c r="BB13" s="56"/>
      <c r="BC13" s="56"/>
      <c r="BD13" s="56"/>
      <c r="BE13" s="56"/>
      <c r="BF13" s="56"/>
      <c r="BG13" s="57"/>
      <c r="BH13" s="52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4"/>
      <c r="BT13" s="52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4"/>
      <c r="CF13" s="52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4"/>
      <c r="CR13" s="52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4"/>
      <c r="DD13" s="52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4"/>
      <c r="DP13" s="52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4"/>
      <c r="EB13" s="52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4"/>
      <c r="EN13" s="52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4"/>
      <c r="EZ13" s="52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4"/>
    </row>
    <row r="14" spans="1:167" s="11" customFormat="1" ht="16.5" customHeight="1">
      <c r="A14" s="15"/>
      <c r="B14" s="64" t="s">
        <v>129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5"/>
      <c r="AL14" s="55" t="s">
        <v>203</v>
      </c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55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4"/>
      <c r="BT14" s="52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4"/>
      <c r="CF14" s="52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4"/>
      <c r="CR14" s="52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4"/>
      <c r="DD14" s="52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4"/>
      <c r="DP14" s="52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4"/>
      <c r="EN14" s="52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4"/>
      <c r="EZ14" s="52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4"/>
    </row>
    <row r="15" spans="1:167" ht="27.75" customHeight="1">
      <c r="A15" s="15"/>
      <c r="B15" s="50" t="s">
        <v>206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1"/>
      <c r="AL15" s="55" t="s">
        <v>204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55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H15" s="87">
        <f>BH17+BH18+BH19+BH20+BH21+BH29</f>
        <v>6491279.08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9"/>
      <c r="BT15" s="87">
        <f>BT17+BT18+BT19+BT20+BT21+BT29</f>
        <v>6656764.870000001</v>
      </c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87">
        <f>CF17+CF18+CF19+CF20+CF21+CF29</f>
        <v>6880034.149999999</v>
      </c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9"/>
      <c r="CR15" s="87">
        <f>CR17+CR18+CR19+CR20+CR21+CR29</f>
        <v>6491279.08</v>
      </c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9"/>
      <c r="DD15" s="87">
        <f>DD17+DD18+DD19+DD20+DD21+DD29</f>
        <v>6656764.870000001</v>
      </c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9"/>
      <c r="DP15" s="87">
        <f>DP17+DP18+DP19+DP20+DP21+DP29</f>
        <v>6880034.149999999</v>
      </c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9"/>
      <c r="EB15" s="52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4"/>
      <c r="EN15" s="52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4"/>
      <c r="EZ15" s="52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4"/>
    </row>
    <row r="16" spans="1:167" s="11" customFormat="1" ht="15" customHeight="1">
      <c r="A16" s="15"/>
      <c r="B16" s="64" t="s">
        <v>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55" t="s">
        <v>26</v>
      </c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55"/>
      <c r="AX16" s="56"/>
      <c r="AY16" s="56"/>
      <c r="AZ16" s="56"/>
      <c r="BA16" s="56"/>
      <c r="BB16" s="56"/>
      <c r="BC16" s="56"/>
      <c r="BD16" s="56"/>
      <c r="BE16" s="56"/>
      <c r="BF16" s="56"/>
      <c r="BG16" s="57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BT16" s="58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60"/>
      <c r="CF16" s="58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60"/>
      <c r="CR16" s="52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4"/>
      <c r="DD16" s="58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60"/>
      <c r="DP16" s="58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60"/>
      <c r="EB16" s="52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4"/>
      <c r="EN16" s="52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4"/>
      <c r="EZ16" s="52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s="11" customFormat="1" ht="16.5" customHeight="1">
      <c r="A17" s="15"/>
      <c r="B17" s="50" t="s">
        <v>271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1"/>
      <c r="AL17" s="55" t="s">
        <v>205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5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H17" s="58">
        <v>24000</v>
      </c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60"/>
      <c r="BT17" s="58">
        <v>24000</v>
      </c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60"/>
      <c r="CF17" s="58">
        <v>24000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60"/>
      <c r="CR17" s="58">
        <v>24000</v>
      </c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60"/>
      <c r="DD17" s="58">
        <v>24000</v>
      </c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60"/>
      <c r="DP17" s="58">
        <v>24000</v>
      </c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60"/>
      <c r="EB17" s="52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4"/>
      <c r="EN17" s="52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4"/>
      <c r="EZ17" s="52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11" customFormat="1" ht="16.5" customHeight="1">
      <c r="A18" s="15"/>
      <c r="B18" s="50" t="s">
        <v>272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1"/>
      <c r="AL18" s="55" t="s">
        <v>295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7"/>
      <c r="AW18" s="55"/>
      <c r="AX18" s="56"/>
      <c r="AY18" s="56"/>
      <c r="AZ18" s="56"/>
      <c r="BA18" s="56"/>
      <c r="BB18" s="56"/>
      <c r="BC18" s="56"/>
      <c r="BD18" s="56"/>
      <c r="BE18" s="56"/>
      <c r="BF18" s="56"/>
      <c r="BG18" s="57"/>
      <c r="BH18" s="58">
        <v>36517.8</v>
      </c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60"/>
      <c r="BT18" s="58">
        <v>38246.73</v>
      </c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60"/>
      <c r="CF18" s="58">
        <v>41622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60"/>
      <c r="CR18" s="58">
        <v>36517.8</v>
      </c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60"/>
      <c r="DD18" s="58">
        <v>38246.73</v>
      </c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60"/>
      <c r="DP18" s="58">
        <v>41622</v>
      </c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60"/>
      <c r="EB18" s="52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4"/>
      <c r="EN18" s="52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4"/>
      <c r="EZ18" s="52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11" customFormat="1" ht="16.5" customHeight="1">
      <c r="A19" s="15"/>
      <c r="B19" s="50" t="s">
        <v>273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1"/>
      <c r="AL19" s="55" t="s">
        <v>296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55"/>
      <c r="AX19" s="56"/>
      <c r="AY19" s="56"/>
      <c r="AZ19" s="56"/>
      <c r="BA19" s="56"/>
      <c r="BB19" s="56"/>
      <c r="BC19" s="56"/>
      <c r="BD19" s="56"/>
      <c r="BE19" s="56"/>
      <c r="BF19" s="56"/>
      <c r="BG19" s="57"/>
      <c r="BH19" s="58">
        <v>1951267.79</v>
      </c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60"/>
      <c r="BT19" s="58">
        <v>2005239.6</v>
      </c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60"/>
      <c r="CF19" s="58">
        <v>2085447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60"/>
      <c r="CR19" s="58">
        <v>1951267.79</v>
      </c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60"/>
      <c r="DD19" s="58">
        <v>2005239.6</v>
      </c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60"/>
      <c r="DP19" s="58">
        <v>2085447</v>
      </c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60"/>
      <c r="EB19" s="52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4"/>
      <c r="EN19" s="52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4"/>
      <c r="EZ19" s="52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4"/>
    </row>
    <row r="20" spans="1:167" s="11" customFormat="1" ht="16.5" customHeight="1">
      <c r="A20" s="15"/>
      <c r="B20" s="50" t="s">
        <v>274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  <c r="AL20" s="55" t="s">
        <v>297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55"/>
      <c r="AX20" s="56"/>
      <c r="AY20" s="56"/>
      <c r="AZ20" s="56"/>
      <c r="BA20" s="56"/>
      <c r="BB20" s="56"/>
      <c r="BC20" s="56"/>
      <c r="BD20" s="56"/>
      <c r="BE20" s="56"/>
      <c r="BF20" s="56"/>
      <c r="BG20" s="57"/>
      <c r="BH20" s="58">
        <v>347387.1</v>
      </c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60"/>
      <c r="BT20" s="58">
        <v>361554.6</v>
      </c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60"/>
      <c r="CF20" s="58">
        <v>381225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60"/>
      <c r="CR20" s="58">
        <v>347387.1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60"/>
      <c r="DD20" s="58">
        <v>361554.6</v>
      </c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60"/>
      <c r="DP20" s="58">
        <v>381225</v>
      </c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60"/>
      <c r="EB20" s="52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4"/>
      <c r="EN20" s="52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4"/>
      <c r="EZ20" s="52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11" customFormat="1" ht="16.5" customHeight="1">
      <c r="A21" s="15"/>
      <c r="B21" s="50" t="s">
        <v>275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55" t="s">
        <v>298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55"/>
      <c r="AX21" s="56"/>
      <c r="AY21" s="56"/>
      <c r="AZ21" s="56"/>
      <c r="BA21" s="56"/>
      <c r="BB21" s="56"/>
      <c r="BC21" s="56"/>
      <c r="BD21" s="56"/>
      <c r="BE21" s="56"/>
      <c r="BF21" s="56"/>
      <c r="BG21" s="57"/>
      <c r="BH21" s="58">
        <f>BH22+BH23+BH24+BH25+BH28+BH27+BH26</f>
        <v>1618076.73</v>
      </c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60"/>
      <c r="BT21" s="58">
        <f>BT22+BT23+BT24+BT25+BT28+BT27+BT26</f>
        <v>1648334.12</v>
      </c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60"/>
      <c r="CF21" s="58">
        <f>CF22+CF23+CF24+CF25+CF28+CF27+CF26</f>
        <v>1702743.69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60"/>
      <c r="CR21" s="58">
        <f>CR22+CR23+CR24+CR25+CR28+CR27+CR26</f>
        <v>1618076.73</v>
      </c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  <c r="DD21" s="58">
        <f>DD22+DD23+DD24+DD25+DD28+DD27+DD26</f>
        <v>1648334.12</v>
      </c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60"/>
      <c r="DP21" s="58">
        <f>DP22+DP23+DP24+DP25+DP28+DP27+DP26</f>
        <v>1702743.69</v>
      </c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60"/>
      <c r="EB21" s="52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4"/>
      <c r="EN21" s="52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4"/>
      <c r="EZ21" s="52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11" customFormat="1" ht="16.5" customHeight="1">
      <c r="A22" s="15"/>
      <c r="B22" s="50" t="s">
        <v>288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1"/>
      <c r="AL22" s="55" t="s">
        <v>299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7"/>
      <c r="AW22" s="55"/>
      <c r="AX22" s="56"/>
      <c r="AY22" s="56"/>
      <c r="AZ22" s="56"/>
      <c r="BA22" s="56"/>
      <c r="BB22" s="56"/>
      <c r="BC22" s="56"/>
      <c r="BD22" s="56"/>
      <c r="BE22" s="56"/>
      <c r="BF22" s="56"/>
      <c r="BG22" s="57"/>
      <c r="BH22" s="58">
        <v>93023.96</v>
      </c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60"/>
      <c r="BT22" s="58">
        <v>95866.62</v>
      </c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60"/>
      <c r="CF22" s="58">
        <v>98840.66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60"/>
      <c r="CR22" s="58">
        <v>93023.96</v>
      </c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60"/>
      <c r="DD22" s="58">
        <v>95866.62</v>
      </c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60"/>
      <c r="DP22" s="58">
        <v>98840.66</v>
      </c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60"/>
      <c r="EB22" s="52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4"/>
      <c r="EN22" s="52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4"/>
      <c r="EZ22" s="52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4"/>
    </row>
    <row r="23" spans="1:167" s="11" customFormat="1" ht="16.5" customHeight="1">
      <c r="A23" s="15"/>
      <c r="B23" s="50" t="s">
        <v>289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5" t="s">
        <v>300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5"/>
      <c r="AX23" s="56"/>
      <c r="AY23" s="56"/>
      <c r="AZ23" s="56"/>
      <c r="BA23" s="56"/>
      <c r="BB23" s="56"/>
      <c r="BC23" s="56"/>
      <c r="BD23" s="56"/>
      <c r="BE23" s="56"/>
      <c r="BF23" s="56"/>
      <c r="BG23" s="57"/>
      <c r="BH23" s="58">
        <v>61600.86</v>
      </c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60"/>
      <c r="BT23" s="58">
        <v>64434.78</v>
      </c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60"/>
      <c r="CF23" s="58">
        <v>67399.08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60"/>
      <c r="CR23" s="58">
        <v>61600.86</v>
      </c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60"/>
      <c r="DD23" s="58">
        <v>64434.78</v>
      </c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60"/>
      <c r="DP23" s="58">
        <v>67399.08</v>
      </c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60"/>
      <c r="EB23" s="52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4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4"/>
      <c r="EZ23" s="52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4"/>
    </row>
    <row r="24" spans="1:167" s="11" customFormat="1" ht="16.5" customHeight="1">
      <c r="A24" s="15"/>
      <c r="B24" s="50" t="s">
        <v>290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1"/>
      <c r="AL24" s="55" t="s">
        <v>301</v>
      </c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55"/>
      <c r="AX24" s="56"/>
      <c r="AY24" s="56"/>
      <c r="AZ24" s="56"/>
      <c r="BA24" s="56"/>
      <c r="BB24" s="56"/>
      <c r="BC24" s="56"/>
      <c r="BD24" s="56"/>
      <c r="BE24" s="56"/>
      <c r="BF24" s="56"/>
      <c r="BG24" s="57"/>
      <c r="BH24" s="58">
        <v>252998.91</v>
      </c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60"/>
      <c r="BT24" s="58">
        <v>264636.86</v>
      </c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0"/>
      <c r="CF24" s="58">
        <v>296810.06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60"/>
      <c r="CR24" s="58">
        <v>252998.91</v>
      </c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60"/>
      <c r="DD24" s="58">
        <v>264636.86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60"/>
      <c r="DP24" s="58">
        <v>296810.06</v>
      </c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60"/>
      <c r="EB24" s="52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4"/>
      <c r="EN24" s="52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4"/>
      <c r="EZ24" s="52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4"/>
    </row>
    <row r="25" spans="1:167" s="11" customFormat="1" ht="16.5" customHeight="1">
      <c r="A25" s="15"/>
      <c r="B25" s="50" t="s">
        <v>291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1"/>
      <c r="AL25" s="55" t="s">
        <v>302</v>
      </c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55"/>
      <c r="AX25" s="56"/>
      <c r="AY25" s="56"/>
      <c r="AZ25" s="56"/>
      <c r="BA25" s="56"/>
      <c r="BB25" s="56"/>
      <c r="BC25" s="56"/>
      <c r="BD25" s="56"/>
      <c r="BE25" s="56"/>
      <c r="BF25" s="56"/>
      <c r="BG25" s="57"/>
      <c r="BH25" s="58">
        <v>365710</v>
      </c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60"/>
      <c r="BT25" s="58">
        <v>420353.86</v>
      </c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0"/>
      <c r="CF25" s="58">
        <v>477511.34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60"/>
      <c r="CR25" s="58">
        <v>365710</v>
      </c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60"/>
      <c r="DD25" s="58">
        <v>420353.86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60"/>
      <c r="DP25" s="58">
        <v>477511.34</v>
      </c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0"/>
      <c r="EB25" s="52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4"/>
      <c r="EN25" s="52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4"/>
      <c r="EZ25" s="52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4"/>
    </row>
    <row r="26" spans="1:167" s="11" customFormat="1" ht="16.5" customHeight="1">
      <c r="A26" s="15"/>
      <c r="B26" s="50" t="s">
        <v>292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1"/>
      <c r="AL26" s="55" t="s">
        <v>303</v>
      </c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55"/>
      <c r="AX26" s="56"/>
      <c r="AY26" s="56"/>
      <c r="AZ26" s="56"/>
      <c r="BA26" s="56"/>
      <c r="BB26" s="56"/>
      <c r="BC26" s="56"/>
      <c r="BD26" s="56"/>
      <c r="BE26" s="56"/>
      <c r="BF26" s="56"/>
      <c r="BG26" s="57"/>
      <c r="BH26" s="58">
        <v>1000</v>
      </c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60"/>
      <c r="BT26" s="58">
        <v>1000</v>
      </c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0"/>
      <c r="CF26" s="58">
        <v>1000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60"/>
      <c r="CR26" s="58">
        <v>1000</v>
      </c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60"/>
      <c r="DD26" s="58">
        <v>1000</v>
      </c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60"/>
      <c r="DP26" s="58">
        <v>1000</v>
      </c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0"/>
      <c r="EB26" s="52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4"/>
      <c r="EN26" s="52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4"/>
      <c r="EZ26" s="52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4"/>
    </row>
    <row r="27" spans="1:167" s="11" customFormat="1" ht="16.5" customHeight="1">
      <c r="A27" s="15"/>
      <c r="B27" s="50" t="s">
        <v>293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  <c r="AL27" s="55" t="s">
        <v>304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7"/>
      <c r="AW27" s="55"/>
      <c r="AX27" s="56"/>
      <c r="AY27" s="56"/>
      <c r="AZ27" s="56"/>
      <c r="BA27" s="56"/>
      <c r="BB27" s="56"/>
      <c r="BC27" s="56"/>
      <c r="BD27" s="56"/>
      <c r="BE27" s="56"/>
      <c r="BF27" s="56"/>
      <c r="BG27" s="57"/>
      <c r="BH27" s="58">
        <v>345943</v>
      </c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60"/>
      <c r="BT27" s="58">
        <v>285943</v>
      </c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0"/>
      <c r="CF27" s="58">
        <v>225943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60"/>
      <c r="CR27" s="58">
        <v>345943</v>
      </c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/>
      <c r="DD27" s="58">
        <v>285943</v>
      </c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60"/>
      <c r="DP27" s="58">
        <v>225943</v>
      </c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60"/>
      <c r="EB27" s="52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4"/>
      <c r="EN27" s="52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4"/>
      <c r="EZ27" s="52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4"/>
    </row>
    <row r="28" spans="1:167" s="11" customFormat="1" ht="16.5" customHeight="1">
      <c r="A28" s="15"/>
      <c r="B28" s="50" t="s">
        <v>294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1"/>
      <c r="AL28" s="55" t="s">
        <v>305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55"/>
      <c r="AX28" s="56"/>
      <c r="AY28" s="56"/>
      <c r="AZ28" s="56"/>
      <c r="BA28" s="56"/>
      <c r="BB28" s="56"/>
      <c r="BC28" s="56"/>
      <c r="BD28" s="56"/>
      <c r="BE28" s="56"/>
      <c r="BF28" s="56"/>
      <c r="BG28" s="57"/>
      <c r="BH28" s="58">
        <v>497800</v>
      </c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60"/>
      <c r="BT28" s="58">
        <v>516099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60"/>
      <c r="CF28" s="58">
        <v>535239.55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60"/>
      <c r="CR28" s="58">
        <v>497800</v>
      </c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60"/>
      <c r="DD28" s="58">
        <v>516099</v>
      </c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60"/>
      <c r="DP28" s="58">
        <v>535239.55</v>
      </c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60"/>
      <c r="EB28" s="52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4"/>
      <c r="EN28" s="52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4"/>
      <c r="EZ28" s="52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4"/>
    </row>
    <row r="29" spans="1:167" s="11" customFormat="1" ht="16.5" customHeight="1">
      <c r="A29" s="15"/>
      <c r="B29" s="50" t="s">
        <v>276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/>
      <c r="AL29" s="55" t="s">
        <v>205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7"/>
      <c r="AW29" s="55"/>
      <c r="AX29" s="56"/>
      <c r="AY29" s="56"/>
      <c r="AZ29" s="56"/>
      <c r="BA29" s="56"/>
      <c r="BB29" s="56"/>
      <c r="BC29" s="56"/>
      <c r="BD29" s="56"/>
      <c r="BE29" s="56"/>
      <c r="BF29" s="56"/>
      <c r="BG29" s="57"/>
      <c r="BH29" s="58">
        <f>BH30+BH31</f>
        <v>2514029.66</v>
      </c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60"/>
      <c r="BT29" s="58">
        <f>BT30+BT31</f>
        <v>2579389.8200000003</v>
      </c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  <c r="CF29" s="58">
        <f>CF30+CF31</f>
        <v>2644996.46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60"/>
      <c r="CR29" s="58">
        <f>CR30+CR31</f>
        <v>2514029.66</v>
      </c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60"/>
      <c r="DD29" s="58">
        <f>DD30+DD31</f>
        <v>2579389.8200000003</v>
      </c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60"/>
      <c r="DP29" s="58">
        <f>DP30+DP31</f>
        <v>2644996.46</v>
      </c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0"/>
      <c r="EB29" s="52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4"/>
      <c r="EN29" s="52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4"/>
      <c r="EZ29" s="52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4"/>
    </row>
    <row r="30" spans="1:167" s="11" customFormat="1" ht="16.5" customHeight="1">
      <c r="A30" s="15"/>
      <c r="B30" s="50" t="s">
        <v>291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/>
      <c r="AL30" s="55" t="s">
        <v>205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7"/>
      <c r="AW30" s="55"/>
      <c r="AX30" s="56"/>
      <c r="AY30" s="56"/>
      <c r="AZ30" s="56"/>
      <c r="BA30" s="56"/>
      <c r="BB30" s="56"/>
      <c r="BC30" s="56"/>
      <c r="BD30" s="56"/>
      <c r="BE30" s="56"/>
      <c r="BF30" s="56"/>
      <c r="BG30" s="57"/>
      <c r="BH30" s="58">
        <v>1904029.66</v>
      </c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60"/>
      <c r="BT30" s="58">
        <v>1909389.82</v>
      </c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0"/>
      <c r="CF30" s="58">
        <v>1914996.46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60"/>
      <c r="CR30" s="58">
        <v>1904029.66</v>
      </c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60"/>
      <c r="DD30" s="58">
        <v>1909389.82</v>
      </c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60"/>
      <c r="DP30" s="58">
        <v>1914996.46</v>
      </c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60"/>
      <c r="EB30" s="52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4"/>
      <c r="EN30" s="52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4"/>
      <c r="EZ30" s="52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4"/>
    </row>
    <row r="31" spans="1:167" s="11" customFormat="1" ht="16.5" customHeight="1">
      <c r="A31" s="15"/>
      <c r="B31" s="50" t="s">
        <v>293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  <c r="AL31" s="55" t="s">
        <v>205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7"/>
      <c r="AW31" s="55"/>
      <c r="AX31" s="56"/>
      <c r="AY31" s="56"/>
      <c r="AZ31" s="56"/>
      <c r="BA31" s="56"/>
      <c r="BB31" s="56"/>
      <c r="BC31" s="56"/>
      <c r="BD31" s="56"/>
      <c r="BE31" s="56"/>
      <c r="BF31" s="56"/>
      <c r="BG31" s="57"/>
      <c r="BH31" s="58">
        <v>610000</v>
      </c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60"/>
      <c r="BT31" s="58">
        <v>670000</v>
      </c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0"/>
      <c r="CF31" s="58">
        <v>730000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60"/>
      <c r="CR31" s="58">
        <v>610000</v>
      </c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60"/>
      <c r="DD31" s="58">
        <v>670000</v>
      </c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60"/>
      <c r="DP31" s="58">
        <v>730000</v>
      </c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0"/>
      <c r="EB31" s="52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4"/>
      <c r="EN31" s="52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4"/>
      <c r="EZ31" s="52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4"/>
    </row>
  </sheetData>
  <sheetProtection/>
  <mergeCells count="324">
    <mergeCell ref="B1:FJ1"/>
    <mergeCell ref="CS2:CV2"/>
    <mergeCell ref="CW2:CZ2"/>
    <mergeCell ref="DP31:EA31"/>
    <mergeCell ref="BT31:CE31"/>
    <mergeCell ref="CF31:CQ31"/>
    <mergeCell ref="CR31:DC31"/>
    <mergeCell ref="DD31:DO31"/>
    <mergeCell ref="CR17:DC17"/>
    <mergeCell ref="DD17:DO17"/>
    <mergeCell ref="DP17:EA17"/>
    <mergeCell ref="EB31:EM31"/>
    <mergeCell ref="EN31:EY31"/>
    <mergeCell ref="EZ31:FK31"/>
    <mergeCell ref="EN17:EY17"/>
    <mergeCell ref="EZ17:FK17"/>
    <mergeCell ref="EB17:EM17"/>
    <mergeCell ref="DP19:EA19"/>
    <mergeCell ref="EB19:EM19"/>
    <mergeCell ref="EN19:EY19"/>
    <mergeCell ref="B31:AK31"/>
    <mergeCell ref="AL31:AV31"/>
    <mergeCell ref="AW31:BG31"/>
    <mergeCell ref="BH31:BS31"/>
    <mergeCell ref="B17:AK17"/>
    <mergeCell ref="AL17:AV17"/>
    <mergeCell ref="AW17:BG17"/>
    <mergeCell ref="BH17:BS17"/>
    <mergeCell ref="B19:AK19"/>
    <mergeCell ref="AL19:AV19"/>
    <mergeCell ref="BT17:CE17"/>
    <mergeCell ref="CF17:CQ17"/>
    <mergeCell ref="DP16:EA16"/>
    <mergeCell ref="EB16:EM16"/>
    <mergeCell ref="EN16:EY16"/>
    <mergeCell ref="EZ16:FK16"/>
    <mergeCell ref="BT16:CE16"/>
    <mergeCell ref="CF16:CQ16"/>
    <mergeCell ref="CR16:DC16"/>
    <mergeCell ref="DD16:DO16"/>
    <mergeCell ref="DP15:EA15"/>
    <mergeCell ref="EB15:EM15"/>
    <mergeCell ref="EN15:EY15"/>
    <mergeCell ref="EZ15:FK15"/>
    <mergeCell ref="BT15:CE15"/>
    <mergeCell ref="CF15:CQ15"/>
    <mergeCell ref="CR15:DC15"/>
    <mergeCell ref="DD15:DO15"/>
    <mergeCell ref="BH5:CQ6"/>
    <mergeCell ref="CR5:FK5"/>
    <mergeCell ref="CR6:EA6"/>
    <mergeCell ref="EB6:FK6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EK7:EM7"/>
    <mergeCell ref="EN7:ES7"/>
    <mergeCell ref="DD8:DO8"/>
    <mergeCell ref="DP8:EA8"/>
    <mergeCell ref="CX7:CZ7"/>
    <mergeCell ref="DA7:DC7"/>
    <mergeCell ref="DD7:DI7"/>
    <mergeCell ref="DJ7:DL7"/>
    <mergeCell ref="DV7:DX7"/>
    <mergeCell ref="BH7:BM7"/>
    <mergeCell ref="BT7:BY7"/>
    <mergeCell ref="BZ7:CB7"/>
    <mergeCell ref="CC7:CE7"/>
    <mergeCell ref="BN7:BP7"/>
    <mergeCell ref="BQ7:BS7"/>
    <mergeCell ref="DP14:EA14"/>
    <mergeCell ref="DP13:EA13"/>
    <mergeCell ref="CF7:CK7"/>
    <mergeCell ref="CL7:CN7"/>
    <mergeCell ref="CO7:CQ7"/>
    <mergeCell ref="CR7:CW7"/>
    <mergeCell ref="DM7:DO7"/>
    <mergeCell ref="DP7:DU7"/>
    <mergeCell ref="DY7:EA7"/>
    <mergeCell ref="CR8:DC8"/>
    <mergeCell ref="CR14:DC14"/>
    <mergeCell ref="DD14:DO14"/>
    <mergeCell ref="CR12:DC12"/>
    <mergeCell ref="DD12:DO12"/>
    <mergeCell ref="CR13:DC13"/>
    <mergeCell ref="DD13:DO13"/>
    <mergeCell ref="EN13:EY13"/>
    <mergeCell ref="EZ13:FK13"/>
    <mergeCell ref="EN14:EY14"/>
    <mergeCell ref="DP9:EA9"/>
    <mergeCell ref="BH8:BS8"/>
    <mergeCell ref="BT8:CE8"/>
    <mergeCell ref="CF8:CQ8"/>
    <mergeCell ref="DD11:DO11"/>
    <mergeCell ref="BT9:CE9"/>
    <mergeCell ref="CF9:CQ9"/>
    <mergeCell ref="BH14:BS14"/>
    <mergeCell ref="BT14:CE14"/>
    <mergeCell ref="CF14:CQ14"/>
    <mergeCell ref="EZ14:FK14"/>
    <mergeCell ref="CR9:DC9"/>
    <mergeCell ref="DD9:DO9"/>
    <mergeCell ref="CR10:DC10"/>
    <mergeCell ref="DD10:DO10"/>
    <mergeCell ref="CR11:DC11"/>
    <mergeCell ref="EB13:EM13"/>
    <mergeCell ref="EB14:EM14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EZ11:FK11"/>
    <mergeCell ref="B12:AK12"/>
    <mergeCell ref="AL12:AV12"/>
    <mergeCell ref="AW12:BG12"/>
    <mergeCell ref="BH12:BS12"/>
    <mergeCell ref="BT12:CE12"/>
    <mergeCell ref="CF12:CQ12"/>
    <mergeCell ref="DP12:EA12"/>
    <mergeCell ref="CF11:CQ11"/>
    <mergeCell ref="DP11:EA11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EB11:EM11"/>
    <mergeCell ref="EN11:EY11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AL9:AV9"/>
    <mergeCell ref="AW9:BG9"/>
    <mergeCell ref="BH9:BS9"/>
    <mergeCell ref="B15:AK15"/>
    <mergeCell ref="AL15:AV15"/>
    <mergeCell ref="AW15:BG15"/>
    <mergeCell ref="BH15:BS15"/>
    <mergeCell ref="B14:AK14"/>
    <mergeCell ref="AL14:AV14"/>
    <mergeCell ref="AW14:BG14"/>
    <mergeCell ref="BM2:CR2"/>
    <mergeCell ref="A4:AK8"/>
    <mergeCell ref="AL4:AV8"/>
    <mergeCell ref="AW4:BG8"/>
    <mergeCell ref="BH4:FK4"/>
    <mergeCell ref="B16:AK16"/>
    <mergeCell ref="AL16:AV16"/>
    <mergeCell ref="AW16:BG16"/>
    <mergeCell ref="BH16:BS16"/>
    <mergeCell ref="A9:AK9"/>
    <mergeCell ref="AW19:BG19"/>
    <mergeCell ref="BH19:BS19"/>
    <mergeCell ref="BT19:CE19"/>
    <mergeCell ref="CF19:CQ19"/>
    <mergeCell ref="CR19:DC19"/>
    <mergeCell ref="DD19:DO19"/>
    <mergeCell ref="EZ19:FK19"/>
    <mergeCell ref="B20:AK20"/>
    <mergeCell ref="AL20:AV20"/>
    <mergeCell ref="AW20:BG20"/>
    <mergeCell ref="BH20:BS20"/>
    <mergeCell ref="BT20:CE20"/>
    <mergeCell ref="CF20:CQ20"/>
    <mergeCell ref="CR20:DC20"/>
    <mergeCell ref="DD20:DO20"/>
    <mergeCell ref="DP20:EA20"/>
    <mergeCell ref="EB20:EM20"/>
    <mergeCell ref="EN20:EY20"/>
    <mergeCell ref="EZ20:FK20"/>
    <mergeCell ref="B21:AK21"/>
    <mergeCell ref="AL21:AV21"/>
    <mergeCell ref="AW21:BG21"/>
    <mergeCell ref="BH21:BS21"/>
    <mergeCell ref="BT21:CE21"/>
    <mergeCell ref="CF21:CQ21"/>
    <mergeCell ref="CR21:DC21"/>
    <mergeCell ref="DD21:DO21"/>
    <mergeCell ref="DP21:EA21"/>
    <mergeCell ref="EB21:EM21"/>
    <mergeCell ref="EN21:EY21"/>
    <mergeCell ref="EZ21:FK21"/>
    <mergeCell ref="B18:AK18"/>
    <mergeCell ref="AL18:AV18"/>
    <mergeCell ref="AW18:BG18"/>
    <mergeCell ref="BH18:BS18"/>
    <mergeCell ref="BT18:CE18"/>
    <mergeCell ref="CF18:CQ18"/>
    <mergeCell ref="CR18:DC18"/>
    <mergeCell ref="DD18:DO18"/>
    <mergeCell ref="DP18:EA18"/>
    <mergeCell ref="EB18:EM18"/>
    <mergeCell ref="EN18:EY18"/>
    <mergeCell ref="EZ18:FK18"/>
    <mergeCell ref="B22:AK22"/>
    <mergeCell ref="AL22:AV22"/>
    <mergeCell ref="AW22:BG22"/>
    <mergeCell ref="BH22:BS22"/>
    <mergeCell ref="BT22:CE22"/>
    <mergeCell ref="CF22:CQ22"/>
    <mergeCell ref="CR22:DC22"/>
    <mergeCell ref="DD22:DO22"/>
    <mergeCell ref="DP22:EA22"/>
    <mergeCell ref="EB22:EM22"/>
    <mergeCell ref="EN22:EY22"/>
    <mergeCell ref="EZ22:FK22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DP23:EA23"/>
    <mergeCell ref="EB23:EM23"/>
    <mergeCell ref="EN23:EY23"/>
    <mergeCell ref="EZ23:FK23"/>
    <mergeCell ref="B24:AK24"/>
    <mergeCell ref="AL24:AV24"/>
    <mergeCell ref="AW24:BG24"/>
    <mergeCell ref="BH24:BS24"/>
    <mergeCell ref="BT24:CE24"/>
    <mergeCell ref="CF24:CQ24"/>
    <mergeCell ref="CR24:DC24"/>
    <mergeCell ref="DD24:DO24"/>
    <mergeCell ref="DP24:EA24"/>
    <mergeCell ref="EB24:EM24"/>
    <mergeCell ref="EN24:EY24"/>
    <mergeCell ref="EZ24:FK24"/>
    <mergeCell ref="B25:AK25"/>
    <mergeCell ref="AL25:AV25"/>
    <mergeCell ref="AW25:BG25"/>
    <mergeCell ref="BH25:BS25"/>
    <mergeCell ref="BT25:CE25"/>
    <mergeCell ref="CF25:CQ25"/>
    <mergeCell ref="CR25:DC25"/>
    <mergeCell ref="DD25:DO25"/>
    <mergeCell ref="DP25:EA25"/>
    <mergeCell ref="EB25:EM25"/>
    <mergeCell ref="EN25:EY25"/>
    <mergeCell ref="EZ25:FK25"/>
    <mergeCell ref="B26:AK26"/>
    <mergeCell ref="AL26:AV26"/>
    <mergeCell ref="AW26:BG26"/>
    <mergeCell ref="BH26:BS26"/>
    <mergeCell ref="BT26:CE26"/>
    <mergeCell ref="CF26:CQ26"/>
    <mergeCell ref="CR26:DC26"/>
    <mergeCell ref="DD26:DO26"/>
    <mergeCell ref="DP26:EA26"/>
    <mergeCell ref="EB26:EM26"/>
    <mergeCell ref="EN26:EY26"/>
    <mergeCell ref="EZ26:FK26"/>
    <mergeCell ref="B27:AK27"/>
    <mergeCell ref="AL27:AV27"/>
    <mergeCell ref="AW27:BG27"/>
    <mergeCell ref="BH27:BS27"/>
    <mergeCell ref="BT27:CE27"/>
    <mergeCell ref="CF27:CQ27"/>
    <mergeCell ref="CR27:DC27"/>
    <mergeCell ref="DD27:DO27"/>
    <mergeCell ref="DP27:EA27"/>
    <mergeCell ref="EB27:EM27"/>
    <mergeCell ref="EN27:EY27"/>
    <mergeCell ref="EZ27:FK27"/>
    <mergeCell ref="B28:AK28"/>
    <mergeCell ref="AL28:AV28"/>
    <mergeCell ref="AW28:BG28"/>
    <mergeCell ref="BH28:BS28"/>
    <mergeCell ref="BT28:CE28"/>
    <mergeCell ref="CF28:CQ28"/>
    <mergeCell ref="CR28:DC28"/>
    <mergeCell ref="DD28:DO28"/>
    <mergeCell ref="DP28:EA28"/>
    <mergeCell ref="EB28:EM28"/>
    <mergeCell ref="EN28:EY28"/>
    <mergeCell ref="EZ28:FK28"/>
    <mergeCell ref="B29:AK29"/>
    <mergeCell ref="AL29:AV29"/>
    <mergeCell ref="AW29:BG29"/>
    <mergeCell ref="BH29:BS29"/>
    <mergeCell ref="BT29:CE29"/>
    <mergeCell ref="CF29:CQ29"/>
    <mergeCell ref="CR29:DC29"/>
    <mergeCell ref="DD29:DO29"/>
    <mergeCell ref="DP29:EA29"/>
    <mergeCell ref="EB29:EM29"/>
    <mergeCell ref="EN29:EY29"/>
    <mergeCell ref="EZ29:FK29"/>
    <mergeCell ref="B30:AK30"/>
    <mergeCell ref="AL30:AV30"/>
    <mergeCell ref="AW30:BG30"/>
    <mergeCell ref="BH30:BS30"/>
    <mergeCell ref="BT30:CE30"/>
    <mergeCell ref="EZ30:FK30"/>
    <mergeCell ref="CF30:CQ30"/>
    <mergeCell ref="CR30:DC30"/>
    <mergeCell ref="DD30:DO30"/>
    <mergeCell ref="DP30:EA30"/>
    <mergeCell ref="EB30:EM30"/>
    <mergeCell ref="EN30:EY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88"/>
  <sheetViews>
    <sheetView view="pageBreakPreview" zoomScaleSheetLayoutView="100" zoomScalePageLayoutView="0" workbookViewId="0" topLeftCell="A1">
      <selection activeCell="DV9" sqref="DV9:EJ9"/>
    </sheetView>
  </sheetViews>
  <sheetFormatPr defaultColWidth="0.875" defaultRowHeight="12.75"/>
  <cols>
    <col min="1" max="31" width="0.875" style="2" customWidth="1"/>
    <col min="32" max="32" width="2.50390625" style="2" customWidth="1"/>
    <col min="33" max="34" width="0.875" style="2" hidden="1" customWidth="1"/>
    <col min="35" max="35" width="8.75390625" style="2" customWidth="1"/>
    <col min="36" max="40" width="0.875" style="2" customWidth="1"/>
    <col min="41" max="41" width="0.37109375" style="2" customWidth="1"/>
    <col min="42" max="42" width="0.875" style="2" hidden="1" customWidth="1"/>
    <col min="43" max="51" width="0.875" style="2" customWidth="1"/>
    <col min="52" max="52" width="0.5" style="2" customWidth="1"/>
    <col min="53" max="53" width="0.875" style="2" hidden="1" customWidth="1"/>
    <col min="54" max="54" width="0.5" style="2" hidden="1" customWidth="1"/>
    <col min="55" max="60" width="0.875" style="2" hidden="1" customWidth="1"/>
    <col min="61" max="61" width="0.5" style="2" customWidth="1"/>
    <col min="62" max="68" width="0.875" style="2" customWidth="1"/>
    <col min="69" max="69" width="0.74609375" style="2" customWidth="1"/>
    <col min="70" max="70" width="0.37109375" style="2" hidden="1" customWidth="1"/>
    <col min="71" max="72" width="0.875" style="2" hidden="1" customWidth="1"/>
    <col min="73" max="73" width="0.5" style="2" hidden="1" customWidth="1"/>
    <col min="74" max="74" width="0.875" style="2" hidden="1" customWidth="1"/>
    <col min="75" max="75" width="0.12890625" style="2" hidden="1" customWidth="1"/>
    <col min="76" max="77" width="0.875" style="2" hidden="1" customWidth="1"/>
    <col min="78" max="86" width="0.875" style="2" customWidth="1"/>
    <col min="87" max="87" width="3.375" style="2" customWidth="1"/>
    <col min="88" max="89" width="0.5" style="2" hidden="1" customWidth="1"/>
    <col min="90" max="90" width="0.37109375" style="2" hidden="1" customWidth="1"/>
    <col min="91" max="93" width="0.875" style="2" hidden="1" customWidth="1"/>
    <col min="94" max="101" width="0.875" style="2" customWidth="1"/>
    <col min="102" max="102" width="0.12890625" style="2" customWidth="1"/>
    <col min="103" max="103" width="0.875" style="2" hidden="1" customWidth="1"/>
    <col min="104" max="104" width="0.12890625" style="2" customWidth="1"/>
    <col min="105" max="109" width="0.875" style="2" hidden="1" customWidth="1"/>
    <col min="110" max="114" width="0.875" style="2" customWidth="1"/>
    <col min="115" max="115" width="0.6171875" style="2" customWidth="1"/>
    <col min="116" max="117" width="0.875" style="2" hidden="1" customWidth="1"/>
    <col min="118" max="118" width="0.875" style="2" customWidth="1"/>
    <col min="119" max="119" width="0.37109375" style="2" customWidth="1"/>
    <col min="120" max="120" width="0.37109375" style="2" hidden="1" customWidth="1"/>
    <col min="121" max="121" width="0.875" style="2" hidden="1" customWidth="1"/>
    <col min="122" max="122" width="0.5" style="2" hidden="1" customWidth="1"/>
    <col min="123" max="124" width="0.875" style="2" hidden="1" customWidth="1"/>
    <col min="125" max="125" width="2.125" style="2" customWidth="1"/>
    <col min="126" max="137" width="0.875" style="2" customWidth="1"/>
    <col min="138" max="138" width="4.50390625" style="2" customWidth="1"/>
    <col min="139" max="140" width="0.875" style="2" hidden="1" customWidth="1"/>
    <col min="141" max="154" width="0.875" style="2" customWidth="1"/>
    <col min="155" max="155" width="1.75390625" style="2" customWidth="1"/>
    <col min="156" max="167" width="0.875" style="2" customWidth="1"/>
    <col min="168" max="168" width="0.6171875" style="2" customWidth="1"/>
    <col min="169" max="169" width="0.6171875" style="2" hidden="1" customWidth="1"/>
    <col min="170" max="170" width="0.875" style="2" hidden="1" customWidth="1"/>
    <col min="171" max="171" width="3.625" style="2" customWidth="1"/>
    <col min="172" max="180" width="0.875" style="2" customWidth="1"/>
    <col min="181" max="182" width="0.12890625" style="2" customWidth="1"/>
    <col min="183" max="183" width="0.875" style="2" hidden="1" customWidth="1"/>
    <col min="184" max="194" width="0.875" style="2" customWidth="1"/>
    <col min="195" max="195" width="0.12890625" style="2" customWidth="1"/>
    <col min="196" max="196" width="0.5" style="2" hidden="1" customWidth="1"/>
    <col min="197" max="198" width="0.875" style="2" hidden="1" customWidth="1"/>
    <col min="199" max="199" width="1.12109375" style="2" customWidth="1"/>
    <col min="200" max="202" width="0.875" style="2" hidden="1" customWidth="1"/>
    <col min="203" max="16384" width="0.875" style="2" customWidth="1"/>
  </cols>
  <sheetData>
    <row r="1" spans="2:216" s="12" customFormat="1" ht="12.75">
      <c r="B1" s="19" t="s">
        <v>190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</row>
    <row r="2" spans="116:171" ht="12.75">
      <c r="DL2" s="12"/>
      <c r="DV2" s="12"/>
      <c r="DW2" s="12"/>
      <c r="DX2" s="13" t="s">
        <v>56</v>
      </c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1">
        <v>20</v>
      </c>
      <c r="FF2" s="21"/>
      <c r="FG2" s="21"/>
      <c r="FH2" s="21"/>
      <c r="FI2" s="20" t="s">
        <v>270</v>
      </c>
      <c r="FJ2" s="20"/>
      <c r="FK2" s="20"/>
      <c r="FL2" s="20"/>
      <c r="FM2" s="12" t="s">
        <v>2</v>
      </c>
      <c r="FN2" s="12"/>
      <c r="FO2" s="12"/>
    </row>
    <row r="4" spans="1:216" ht="1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80"/>
      <c r="AJ4" s="66" t="s">
        <v>117</v>
      </c>
      <c r="AK4" s="67"/>
      <c r="AL4" s="67"/>
      <c r="AM4" s="67"/>
      <c r="AN4" s="67"/>
      <c r="AO4" s="67"/>
      <c r="AP4" s="67"/>
      <c r="AQ4" s="67"/>
      <c r="AR4" s="67"/>
      <c r="AS4" s="68"/>
      <c r="AT4" s="66" t="s">
        <v>212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8"/>
      <c r="BJ4" s="66" t="s">
        <v>213</v>
      </c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8"/>
      <c r="BZ4" s="66" t="s">
        <v>214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8"/>
      <c r="CP4" s="66" t="s">
        <v>215</v>
      </c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8"/>
      <c r="DF4" s="66" t="s">
        <v>216</v>
      </c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8"/>
      <c r="DV4" s="90" t="s">
        <v>120</v>
      </c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</row>
    <row r="5" spans="1:216" ht="1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69"/>
      <c r="AK5" s="70"/>
      <c r="AL5" s="70"/>
      <c r="AM5" s="70"/>
      <c r="AN5" s="70"/>
      <c r="AO5" s="70"/>
      <c r="AP5" s="70"/>
      <c r="AQ5" s="70"/>
      <c r="AR5" s="70"/>
      <c r="AS5" s="71"/>
      <c r="AT5" s="6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69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1"/>
      <c r="BZ5" s="69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  <c r="CP5" s="69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1"/>
      <c r="DF5" s="69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1"/>
      <c r="DV5" s="69" t="s">
        <v>116</v>
      </c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1"/>
      <c r="EK5" s="72" t="s">
        <v>3</v>
      </c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</row>
    <row r="6" spans="1:216" ht="55.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3"/>
      <c r="AJ6" s="69"/>
      <c r="AK6" s="70"/>
      <c r="AL6" s="70"/>
      <c r="AM6" s="70"/>
      <c r="AN6" s="70"/>
      <c r="AO6" s="70"/>
      <c r="AP6" s="70"/>
      <c r="AQ6" s="70"/>
      <c r="AR6" s="70"/>
      <c r="AS6" s="71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1"/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1"/>
      <c r="BZ6" s="69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1"/>
      <c r="CP6" s="69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1"/>
      <c r="DF6" s="69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1"/>
      <c r="DV6" s="69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1"/>
      <c r="EK6" s="66" t="s">
        <v>277</v>
      </c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8"/>
      <c r="EZ6" s="66" t="s">
        <v>211</v>
      </c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8"/>
      <c r="FP6" s="66" t="s">
        <v>121</v>
      </c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8"/>
      <c r="GE6" s="92" t="s">
        <v>122</v>
      </c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 t="s">
        <v>123</v>
      </c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</row>
    <row r="7" spans="1:216" ht="77.2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72"/>
      <c r="AK7" s="73"/>
      <c r="AL7" s="73"/>
      <c r="AM7" s="73"/>
      <c r="AN7" s="73"/>
      <c r="AO7" s="73"/>
      <c r="AP7" s="73"/>
      <c r="AQ7" s="73"/>
      <c r="AR7" s="73"/>
      <c r="AS7" s="74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72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4"/>
      <c r="BZ7" s="72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4"/>
      <c r="CP7" s="72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4"/>
      <c r="DF7" s="72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4"/>
      <c r="DV7" s="72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4"/>
      <c r="EK7" s="72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4"/>
      <c r="EZ7" s="72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4"/>
      <c r="FP7" s="72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4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</row>
    <row r="8" spans="1:216" s="12" customFormat="1" ht="12.75">
      <c r="A8" s="75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75" t="s">
        <v>118</v>
      </c>
      <c r="AK8" s="76"/>
      <c r="AL8" s="76"/>
      <c r="AM8" s="76"/>
      <c r="AN8" s="76"/>
      <c r="AO8" s="76"/>
      <c r="AP8" s="76"/>
      <c r="AQ8" s="76"/>
      <c r="AR8" s="76"/>
      <c r="AS8" s="77"/>
      <c r="AT8" s="75">
        <v>3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7"/>
      <c r="BJ8" s="75">
        <v>4</v>
      </c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7"/>
      <c r="BZ8" s="75">
        <v>5</v>
      </c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7"/>
      <c r="CP8" s="75">
        <v>6</v>
      </c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7"/>
      <c r="DF8" s="75">
        <v>7</v>
      </c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7"/>
      <c r="DV8" s="75">
        <v>8</v>
      </c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7"/>
      <c r="EK8" s="75">
        <v>9</v>
      </c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7"/>
      <c r="EZ8" s="75">
        <v>10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7"/>
      <c r="FP8" s="75">
        <v>11</v>
      </c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7"/>
      <c r="GE8" s="75">
        <v>12</v>
      </c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7"/>
      <c r="GT8" s="75">
        <v>13</v>
      </c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7"/>
    </row>
    <row r="9" spans="1:216" ht="15" customHeight="1">
      <c r="A9" s="15"/>
      <c r="B9" s="50" t="s">
        <v>124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55" t="s">
        <v>125</v>
      </c>
      <c r="AK9" s="56"/>
      <c r="AL9" s="56"/>
      <c r="AM9" s="56"/>
      <c r="AN9" s="56"/>
      <c r="AO9" s="56"/>
      <c r="AP9" s="56"/>
      <c r="AQ9" s="56"/>
      <c r="AR9" s="56"/>
      <c r="AS9" s="57"/>
      <c r="AT9" s="55" t="s">
        <v>26</v>
      </c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7"/>
      <c r="BJ9" s="55" t="s">
        <v>26</v>
      </c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7"/>
      <c r="BZ9" s="55" t="s">
        <v>26</v>
      </c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7"/>
      <c r="CP9" s="55" t="s">
        <v>26</v>
      </c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7"/>
      <c r="DF9" s="55" t="s">
        <v>26</v>
      </c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7"/>
      <c r="DV9" s="87">
        <f>+SUM(EK9:HH9)</f>
        <v>26000742.92</v>
      </c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9"/>
      <c r="EK9" s="87">
        <f>EK16+EK17</f>
        <v>8358020.94</v>
      </c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9"/>
      <c r="EZ9" s="87">
        <f>EZ16+EZ17</f>
        <v>17642721.98</v>
      </c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9"/>
      <c r="FP9" s="87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9"/>
      <c r="GE9" s="52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4"/>
      <c r="GT9" s="52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4"/>
    </row>
    <row r="10" spans="1:216" ht="26.25" customHeight="1">
      <c r="A10" s="15"/>
      <c r="B10" s="50" t="s">
        <v>126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55" t="s">
        <v>127</v>
      </c>
      <c r="AK10" s="56"/>
      <c r="AL10" s="56"/>
      <c r="AM10" s="56"/>
      <c r="AN10" s="56"/>
      <c r="AO10" s="56"/>
      <c r="AP10" s="56"/>
      <c r="AQ10" s="56"/>
      <c r="AR10" s="56"/>
      <c r="AS10" s="57"/>
      <c r="AT10" s="55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7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7"/>
      <c r="BZ10" s="55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7"/>
      <c r="CP10" s="55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7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7"/>
      <c r="DV10" s="52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4"/>
      <c r="EK10" s="52" t="s">
        <v>26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4"/>
      <c r="EZ10" s="52" t="s">
        <v>26</v>
      </c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4"/>
      <c r="FP10" s="52" t="s">
        <v>26</v>
      </c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4"/>
      <c r="GE10" s="52" t="s">
        <v>26</v>
      </c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4"/>
      <c r="GT10" s="52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4"/>
    </row>
    <row r="11" spans="1:216" s="11" customFormat="1" ht="13.5" customHeight="1">
      <c r="A11" s="15"/>
      <c r="B11" s="94" t="s">
        <v>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55" t="s">
        <v>26</v>
      </c>
      <c r="AK11" s="56"/>
      <c r="AL11" s="56"/>
      <c r="AM11" s="56"/>
      <c r="AN11" s="56"/>
      <c r="AO11" s="56"/>
      <c r="AP11" s="56"/>
      <c r="AQ11" s="56"/>
      <c r="AR11" s="56"/>
      <c r="AS11" s="57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7"/>
      <c r="BJ11" s="55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7"/>
      <c r="BZ11" s="55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7"/>
      <c r="CP11" s="55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7"/>
      <c r="DF11" s="55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7"/>
      <c r="DV11" s="52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4"/>
      <c r="EK11" s="52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4"/>
      <c r="EZ11" s="52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4"/>
      <c r="FP11" s="52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4"/>
      <c r="GE11" s="52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4"/>
    </row>
    <row r="12" spans="1:216" s="11" customFormat="1" ht="13.5" customHeight="1">
      <c r="A12" s="15"/>
      <c r="B12" s="64" t="s">
        <v>128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55" t="s">
        <v>130</v>
      </c>
      <c r="AK12" s="56"/>
      <c r="AL12" s="56"/>
      <c r="AM12" s="56"/>
      <c r="AN12" s="56"/>
      <c r="AO12" s="56"/>
      <c r="AP12" s="56"/>
      <c r="AQ12" s="56"/>
      <c r="AR12" s="56"/>
      <c r="AS12" s="57"/>
      <c r="AT12" s="55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7"/>
      <c r="BJ12" s="55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7"/>
      <c r="BZ12" s="55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7"/>
      <c r="CP12" s="55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7"/>
      <c r="DF12" s="55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7"/>
      <c r="DV12" s="52">
        <f aca="true" t="shared" si="0" ref="DV12:DV19">+SUM(EK12:HH12)</f>
        <v>0</v>
      </c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4"/>
      <c r="EK12" s="52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4"/>
      <c r="EZ12" s="52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4"/>
      <c r="FP12" s="52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4"/>
      <c r="GE12" s="52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4"/>
      <c r="GT12" s="52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4"/>
    </row>
    <row r="13" spans="1:216" s="11" customFormat="1" ht="13.5" customHeight="1">
      <c r="A13" s="15"/>
      <c r="B13" s="64" t="s">
        <v>129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55" t="s">
        <v>131</v>
      </c>
      <c r="AK13" s="56"/>
      <c r="AL13" s="56"/>
      <c r="AM13" s="56"/>
      <c r="AN13" s="56"/>
      <c r="AO13" s="56"/>
      <c r="AP13" s="56"/>
      <c r="AQ13" s="56"/>
      <c r="AR13" s="56"/>
      <c r="AS13" s="57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7"/>
      <c r="BJ13" s="55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7"/>
      <c r="BZ13" s="55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7"/>
      <c r="CP13" s="55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7"/>
      <c r="DF13" s="55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7"/>
      <c r="DV13" s="52">
        <f t="shared" si="0"/>
        <v>0</v>
      </c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4"/>
      <c r="EK13" s="52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4"/>
      <c r="EZ13" s="52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4"/>
      <c r="FP13" s="52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4"/>
      <c r="GE13" s="52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4"/>
      <c r="GT13" s="52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4"/>
    </row>
    <row r="14" spans="1:216" ht="13.5" customHeight="1">
      <c r="A14" s="15"/>
      <c r="B14" s="50" t="s">
        <v>132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55" t="s">
        <v>133</v>
      </c>
      <c r="AK14" s="56"/>
      <c r="AL14" s="56"/>
      <c r="AM14" s="56"/>
      <c r="AN14" s="56"/>
      <c r="AO14" s="56"/>
      <c r="AP14" s="56"/>
      <c r="AQ14" s="56"/>
      <c r="AR14" s="56"/>
      <c r="AS14" s="57"/>
      <c r="AT14" s="55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7"/>
      <c r="BJ14" s="55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7"/>
      <c r="BZ14" s="55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7"/>
      <c r="CP14" s="55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7"/>
      <c r="DF14" s="55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7"/>
      <c r="DV14" s="52">
        <f t="shared" si="0"/>
        <v>0</v>
      </c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4"/>
      <c r="EK14" s="52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4"/>
      <c r="EZ14" s="52" t="s">
        <v>26</v>
      </c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4"/>
      <c r="FP14" s="52" t="s">
        <v>26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4"/>
      <c r="GE14" s="52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4"/>
      <c r="GT14" s="52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4"/>
    </row>
    <row r="15" spans="1:216" s="11" customFormat="1" ht="13.5" customHeight="1">
      <c r="A15" s="15"/>
      <c r="B15" s="94" t="s">
        <v>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  <c r="AJ15" s="55" t="s">
        <v>26</v>
      </c>
      <c r="AK15" s="56"/>
      <c r="AL15" s="56"/>
      <c r="AM15" s="56"/>
      <c r="AN15" s="56"/>
      <c r="AO15" s="56"/>
      <c r="AP15" s="56"/>
      <c r="AQ15" s="56"/>
      <c r="AR15" s="56"/>
      <c r="AS15" s="57"/>
      <c r="AT15" s="55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7"/>
      <c r="BJ15" s="55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7"/>
      <c r="BZ15" s="55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/>
      <c r="CP15" s="55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7"/>
      <c r="DF15" s="55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7"/>
      <c r="DV15" s="52">
        <f t="shared" si="0"/>
        <v>0</v>
      </c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4"/>
      <c r="EK15" s="52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4"/>
      <c r="EZ15" s="52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4"/>
      <c r="FP15" s="52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4"/>
      <c r="GE15" s="52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4"/>
      <c r="GT15" s="52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4"/>
    </row>
    <row r="16" spans="1:216" s="11" customFormat="1" ht="18" customHeight="1">
      <c r="A16" s="15"/>
      <c r="B16" s="96" t="s">
        <v>267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55" t="s">
        <v>134</v>
      </c>
      <c r="AK16" s="56"/>
      <c r="AL16" s="56"/>
      <c r="AM16" s="56"/>
      <c r="AN16" s="56"/>
      <c r="AO16" s="56"/>
      <c r="AP16" s="56"/>
      <c r="AQ16" s="56"/>
      <c r="AR16" s="56"/>
      <c r="AS16" s="57"/>
      <c r="AT16" s="55" t="s">
        <v>218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55" t="s">
        <v>219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7"/>
      <c r="BZ16" s="55" t="s">
        <v>253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5" t="s">
        <v>136</v>
      </c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7"/>
      <c r="DF16" s="55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58">
        <f t="shared" si="0"/>
        <v>25652208.71</v>
      </c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60"/>
      <c r="EK16" s="58">
        <v>8169996.48</v>
      </c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60"/>
      <c r="EZ16" s="58">
        <v>17482212.23</v>
      </c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60"/>
      <c r="FP16" s="52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4"/>
      <c r="GE16" s="52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4"/>
      <c r="GT16" s="52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4"/>
    </row>
    <row r="17" spans="1:216" s="11" customFormat="1" ht="17.25" customHeight="1">
      <c r="A17" s="15"/>
      <c r="B17" s="96" t="s">
        <v>268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55" t="s">
        <v>135</v>
      </c>
      <c r="AK17" s="56"/>
      <c r="AL17" s="56"/>
      <c r="AM17" s="56"/>
      <c r="AN17" s="56"/>
      <c r="AO17" s="56"/>
      <c r="AP17" s="56"/>
      <c r="AQ17" s="56"/>
      <c r="AR17" s="56"/>
      <c r="AS17" s="57"/>
      <c r="AT17" s="55" t="s">
        <v>218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55" t="s">
        <v>222</v>
      </c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7"/>
      <c r="BZ17" s="55" t="s">
        <v>253</v>
      </c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5" t="s">
        <v>136</v>
      </c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7"/>
      <c r="DF17" s="55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7"/>
      <c r="DV17" s="58">
        <f t="shared" si="0"/>
        <v>348534.20999999996</v>
      </c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60"/>
      <c r="EK17" s="58">
        <v>188024.46</v>
      </c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60"/>
      <c r="EZ17" s="58">
        <v>160509.75</v>
      </c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60"/>
      <c r="FP17" s="52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4"/>
      <c r="GE17" s="52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4"/>
      <c r="GT17" s="52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4"/>
    </row>
    <row r="18" spans="1:216" ht="26.25" customHeight="1">
      <c r="A18" s="15"/>
      <c r="B18" s="50" t="s">
        <v>137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55" t="s">
        <v>136</v>
      </c>
      <c r="AK18" s="56"/>
      <c r="AL18" s="56"/>
      <c r="AM18" s="56"/>
      <c r="AN18" s="56"/>
      <c r="AO18" s="56"/>
      <c r="AP18" s="56"/>
      <c r="AQ18" s="56"/>
      <c r="AR18" s="56"/>
      <c r="AS18" s="57"/>
      <c r="AT18" s="55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7"/>
      <c r="BZ18" s="55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P18" s="55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7"/>
      <c r="DF18" s="55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7"/>
      <c r="DV18" s="52">
        <f t="shared" si="0"/>
        <v>0</v>
      </c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4"/>
      <c r="EK18" s="52" t="s">
        <v>26</v>
      </c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4"/>
      <c r="EZ18" s="52" t="s">
        <v>26</v>
      </c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4"/>
      <c r="FP18" s="52" t="s">
        <v>26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4"/>
      <c r="GE18" s="52" t="s">
        <v>26</v>
      </c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4"/>
      <c r="GT18" s="52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4"/>
    </row>
    <row r="19" spans="1:216" ht="51" customHeight="1">
      <c r="A19" s="15"/>
      <c r="B19" s="123" t="s">
        <v>209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  <c r="AJ19" s="55" t="s">
        <v>138</v>
      </c>
      <c r="AK19" s="56"/>
      <c r="AL19" s="56"/>
      <c r="AM19" s="56"/>
      <c r="AN19" s="56"/>
      <c r="AO19" s="56"/>
      <c r="AP19" s="56"/>
      <c r="AQ19" s="56"/>
      <c r="AR19" s="56"/>
      <c r="AS19" s="57"/>
      <c r="AT19" s="55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55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55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7"/>
      <c r="DF19" s="55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7"/>
      <c r="DV19" s="52">
        <f t="shared" si="0"/>
        <v>0</v>
      </c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4"/>
      <c r="EK19" s="52" t="s">
        <v>26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4"/>
      <c r="EZ19" s="52" t="s">
        <v>26</v>
      </c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4"/>
      <c r="FP19" s="52" t="s">
        <v>26</v>
      </c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4"/>
      <c r="GE19" s="52" t="s">
        <v>26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4"/>
      <c r="GT19" s="52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4"/>
    </row>
    <row r="20" spans="1:216" ht="18" customHeight="1">
      <c r="A20" s="15"/>
      <c r="B20" s="50" t="s">
        <v>241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  <c r="AJ20" s="55" t="s">
        <v>139</v>
      </c>
      <c r="AK20" s="56"/>
      <c r="AL20" s="56"/>
      <c r="AM20" s="56"/>
      <c r="AN20" s="56"/>
      <c r="AO20" s="56"/>
      <c r="AP20" s="56"/>
      <c r="AQ20" s="56"/>
      <c r="AR20" s="56"/>
      <c r="AS20" s="57"/>
      <c r="AT20" s="55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55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5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7"/>
      <c r="CP20" s="55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7"/>
      <c r="DF20" s="55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7"/>
      <c r="DV20" s="120">
        <v>0</v>
      </c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2"/>
      <c r="EK20" s="52" t="s">
        <v>26</v>
      </c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4"/>
      <c r="EZ20" s="52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4"/>
      <c r="FP20" s="87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9"/>
      <c r="GE20" s="52" t="s">
        <v>26</v>
      </c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4"/>
      <c r="GT20" s="52" t="s">
        <v>26</v>
      </c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4"/>
    </row>
    <row r="21" spans="1:216" ht="13.5" customHeight="1">
      <c r="A21" s="15"/>
      <c r="B21" s="50" t="s">
        <v>141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55" t="s">
        <v>140</v>
      </c>
      <c r="AK21" s="56"/>
      <c r="AL21" s="56"/>
      <c r="AM21" s="56"/>
      <c r="AN21" s="56"/>
      <c r="AO21" s="56"/>
      <c r="AP21" s="56"/>
      <c r="AQ21" s="56"/>
      <c r="AR21" s="56"/>
      <c r="AS21" s="57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7"/>
      <c r="BZ21" s="55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55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7"/>
      <c r="DF21" s="55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7"/>
      <c r="DV21" s="52">
        <f aca="true" t="shared" si="1" ref="DV21:DV86">+SUM(EK21:HH21)</f>
        <v>0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4"/>
      <c r="EK21" s="52" t="s">
        <v>26</v>
      </c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4"/>
      <c r="EZ21" s="52" t="s">
        <v>26</v>
      </c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4"/>
      <c r="FP21" s="52" t="s">
        <v>26</v>
      </c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4"/>
      <c r="GE21" s="52" t="s">
        <v>26</v>
      </c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4"/>
      <c r="GT21" s="52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4"/>
    </row>
    <row r="22" spans="1:216" ht="13.5" customHeight="1">
      <c r="A22" s="15"/>
      <c r="B22" s="50" t="s">
        <v>143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5" t="s">
        <v>142</v>
      </c>
      <c r="AK22" s="56"/>
      <c r="AL22" s="56"/>
      <c r="AM22" s="56"/>
      <c r="AN22" s="56"/>
      <c r="AO22" s="56"/>
      <c r="AP22" s="56"/>
      <c r="AQ22" s="56"/>
      <c r="AR22" s="56"/>
      <c r="AS22" s="57"/>
      <c r="AT22" s="55" t="s">
        <v>26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  <c r="BJ22" s="55" t="s">
        <v>26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7"/>
      <c r="BZ22" s="55" t="s">
        <v>26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7"/>
      <c r="CP22" s="55" t="s">
        <v>26</v>
      </c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7"/>
      <c r="DF22" s="55" t="s">
        <v>26</v>
      </c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7"/>
      <c r="DV22" s="52">
        <f t="shared" si="1"/>
        <v>0</v>
      </c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4"/>
      <c r="EK22" s="52" t="s">
        <v>26</v>
      </c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4"/>
      <c r="EZ22" s="52" t="s">
        <v>26</v>
      </c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4"/>
      <c r="FP22" s="52" t="s">
        <v>26</v>
      </c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4"/>
      <c r="GE22" s="52" t="s">
        <v>26</v>
      </c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4"/>
      <c r="GT22" s="52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4"/>
    </row>
    <row r="23" spans="1:216" s="11" customFormat="1" ht="13.5" customHeight="1">
      <c r="A23" s="15"/>
      <c r="B23" s="94" t="s">
        <v>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5"/>
      <c r="AJ23" s="55" t="s">
        <v>26</v>
      </c>
      <c r="AK23" s="56"/>
      <c r="AL23" s="56"/>
      <c r="AM23" s="56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55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7"/>
      <c r="BZ23" s="55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7"/>
      <c r="CP23" s="55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7"/>
      <c r="DF23" s="55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7"/>
      <c r="DV23" s="52">
        <f t="shared" si="1"/>
        <v>0</v>
      </c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4"/>
      <c r="EK23" s="52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4"/>
      <c r="EZ23" s="52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4"/>
      <c r="FP23" s="52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4"/>
      <c r="GE23" s="52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4"/>
      <c r="GT23" s="52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4"/>
    </row>
    <row r="24" spans="1:216" s="11" customFormat="1" ht="13.5" customHeight="1">
      <c r="A24" s="15"/>
      <c r="B24" s="64" t="s">
        <v>128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55" t="s">
        <v>144</v>
      </c>
      <c r="AK24" s="56"/>
      <c r="AL24" s="56"/>
      <c r="AM24" s="56"/>
      <c r="AN24" s="56"/>
      <c r="AO24" s="56"/>
      <c r="AP24" s="56"/>
      <c r="AQ24" s="56"/>
      <c r="AR24" s="56"/>
      <c r="AS24" s="57"/>
      <c r="AT24" s="55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7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7"/>
      <c r="BZ24" s="55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7"/>
      <c r="CP24" s="55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7"/>
      <c r="DF24" s="55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7"/>
      <c r="DV24" s="52">
        <f t="shared" si="1"/>
        <v>0</v>
      </c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4"/>
      <c r="EK24" s="52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4"/>
      <c r="EZ24" s="52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4"/>
      <c r="FP24" s="52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4"/>
      <c r="GE24" s="52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4"/>
      <c r="GT24" s="52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4"/>
    </row>
    <row r="25" spans="1:216" s="11" customFormat="1" ht="13.5" customHeight="1">
      <c r="A25" s="15"/>
      <c r="B25" s="64" t="s">
        <v>129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J25" s="55" t="s">
        <v>145</v>
      </c>
      <c r="AK25" s="56"/>
      <c r="AL25" s="56"/>
      <c r="AM25" s="56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55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7"/>
      <c r="BZ25" s="55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55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7"/>
      <c r="DF25" s="55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7"/>
      <c r="DV25" s="52">
        <f t="shared" si="1"/>
        <v>0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4"/>
      <c r="EK25" s="52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4"/>
      <c r="EZ25" s="52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4"/>
      <c r="FP25" s="52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4"/>
      <c r="GE25" s="52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4"/>
      <c r="GT25" s="52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4"/>
    </row>
    <row r="26" spans="1:216" ht="13.5" customHeight="1">
      <c r="A26" s="15"/>
      <c r="B26" s="50" t="s">
        <v>147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55" t="s">
        <v>146</v>
      </c>
      <c r="AK26" s="56"/>
      <c r="AL26" s="56"/>
      <c r="AM26" s="56"/>
      <c r="AN26" s="56"/>
      <c r="AO26" s="56"/>
      <c r="AP26" s="56"/>
      <c r="AQ26" s="56"/>
      <c r="AR26" s="56"/>
      <c r="AS26" s="57"/>
      <c r="AT26" s="55" t="s">
        <v>26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55" t="s">
        <v>26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7"/>
      <c r="BZ26" s="55" t="s">
        <v>26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7"/>
      <c r="CP26" s="55" t="s">
        <v>26</v>
      </c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7"/>
      <c r="DF26" s="55" t="s">
        <v>26</v>
      </c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7"/>
      <c r="DV26" s="87">
        <f t="shared" si="1"/>
        <v>26000742.92</v>
      </c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9"/>
      <c r="EK26" s="87">
        <f>EK28+EK39+EK47+EK70</f>
        <v>8358020.9399999995</v>
      </c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9"/>
      <c r="EZ26" s="87">
        <f>EZ28+EZ39+EZ47+EZ70</f>
        <v>17642721.98</v>
      </c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9"/>
      <c r="FP26" s="52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4"/>
      <c r="GE26" s="52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4"/>
      <c r="GT26" s="52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4"/>
    </row>
    <row r="27" spans="1:216" ht="26.25" customHeight="1">
      <c r="A27" s="15"/>
      <c r="B27" s="50" t="s">
        <v>148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55" t="s">
        <v>27</v>
      </c>
      <c r="AK27" s="56"/>
      <c r="AL27" s="56"/>
      <c r="AM27" s="56"/>
      <c r="AN27" s="56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5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7"/>
      <c r="BZ27" s="55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55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7"/>
      <c r="DF27" s="55" t="s">
        <v>27</v>
      </c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7"/>
      <c r="DV27" s="58">
        <f t="shared" si="1"/>
        <v>19316049.85</v>
      </c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60"/>
      <c r="EK27" s="58">
        <f>EK28</f>
        <v>3750826.85</v>
      </c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60"/>
      <c r="EZ27" s="58">
        <f>EZ28</f>
        <v>15565223</v>
      </c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60"/>
      <c r="FP27" s="52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4"/>
      <c r="GE27" s="52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4"/>
      <c r="GT27" s="52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4"/>
    </row>
    <row r="28" spans="1:216" ht="26.25" customHeight="1">
      <c r="A28" s="15"/>
      <c r="B28" s="50" t="s">
        <v>149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55" t="s">
        <v>28</v>
      </c>
      <c r="AK28" s="56"/>
      <c r="AL28" s="56"/>
      <c r="AM28" s="56"/>
      <c r="AN28" s="56"/>
      <c r="AO28" s="56"/>
      <c r="AP28" s="56"/>
      <c r="AQ28" s="56"/>
      <c r="AR28" s="56"/>
      <c r="AS28" s="57"/>
      <c r="AT28" s="55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7"/>
      <c r="BJ28" s="55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7"/>
      <c r="BZ28" s="55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7"/>
      <c r="CP28" s="55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7"/>
      <c r="DF28" s="103" t="s">
        <v>27</v>
      </c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87">
        <f t="shared" si="1"/>
        <v>19316049.85</v>
      </c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9"/>
      <c r="EK28" s="87">
        <f>SUM(EK30:EY36)</f>
        <v>3750826.85</v>
      </c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9"/>
      <c r="EZ28" s="87">
        <f>SUM(EZ30:FO36)</f>
        <v>15565223</v>
      </c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9"/>
      <c r="FP28" s="52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4"/>
      <c r="GE28" s="52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4"/>
      <c r="GT28" s="52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4"/>
    </row>
    <row r="29" spans="1:216" s="11" customFormat="1" ht="13.5" customHeight="1">
      <c r="A29" s="15"/>
      <c r="B29" s="94" t="s">
        <v>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55" t="s">
        <v>26</v>
      </c>
      <c r="AK29" s="56"/>
      <c r="AL29" s="56"/>
      <c r="AM29" s="56"/>
      <c r="AN29" s="56"/>
      <c r="AO29" s="56"/>
      <c r="AP29" s="56"/>
      <c r="AQ29" s="56"/>
      <c r="AR29" s="56"/>
      <c r="AS29" s="57"/>
      <c r="AT29" s="5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7"/>
      <c r="BJ29" s="55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7"/>
      <c r="BZ29" s="55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P29" s="55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7"/>
      <c r="DF29" s="55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7"/>
      <c r="DV29" s="58">
        <f t="shared" si="1"/>
        <v>0</v>
      </c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60"/>
      <c r="EK29" s="58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60"/>
      <c r="EZ29" s="58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60"/>
      <c r="FP29" s="52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4"/>
      <c r="GE29" s="52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4"/>
      <c r="GT29" s="52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4"/>
    </row>
    <row r="30" spans="1:216" s="11" customFormat="1" ht="13.5" customHeight="1">
      <c r="A30" s="15"/>
      <c r="B30" s="64" t="s">
        <v>41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55" t="s">
        <v>29</v>
      </c>
      <c r="AK30" s="56"/>
      <c r="AL30" s="56"/>
      <c r="AM30" s="56"/>
      <c r="AN30" s="56"/>
      <c r="AO30" s="56"/>
      <c r="AP30" s="56"/>
      <c r="AQ30" s="56"/>
      <c r="AR30" s="56"/>
      <c r="AS30" s="57"/>
      <c r="AT30" s="55" t="s">
        <v>218</v>
      </c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7"/>
      <c r="BJ30" s="55" t="s">
        <v>219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7"/>
      <c r="BZ30" s="55" t="s">
        <v>243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7"/>
      <c r="CP30" s="55" t="s">
        <v>130</v>
      </c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7"/>
      <c r="DF30" s="55" t="s">
        <v>28</v>
      </c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58">
        <f t="shared" si="1"/>
        <v>2830000.1</v>
      </c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60"/>
      <c r="EK30" s="58">
        <v>2830000.1</v>
      </c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60"/>
      <c r="EZ30" s="58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60"/>
      <c r="FP30" s="52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4"/>
      <c r="GE30" s="52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4"/>
      <c r="GT30" s="52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4"/>
    </row>
    <row r="31" spans="1:216" s="11" customFormat="1" ht="13.5" customHeight="1">
      <c r="A31" s="15"/>
      <c r="B31" s="64" t="s">
        <v>41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J31" s="55" t="s">
        <v>29</v>
      </c>
      <c r="AK31" s="56"/>
      <c r="AL31" s="56"/>
      <c r="AM31" s="56"/>
      <c r="AN31" s="56"/>
      <c r="AO31" s="56"/>
      <c r="AP31" s="56"/>
      <c r="AQ31" s="56"/>
      <c r="AR31" s="56"/>
      <c r="AS31" s="57"/>
      <c r="AT31" s="55" t="s">
        <v>218</v>
      </c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7"/>
      <c r="BJ31" s="55" t="s">
        <v>219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7"/>
      <c r="BZ31" s="55" t="s">
        <v>244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7"/>
      <c r="CP31" s="55" t="s">
        <v>130</v>
      </c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7"/>
      <c r="DF31" s="55" t="s">
        <v>258</v>
      </c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58">
        <f>+SUM(EK31:HH31)</f>
        <v>11954856</v>
      </c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60"/>
      <c r="EK31" s="58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60"/>
      <c r="EZ31" s="58">
        <v>11954856</v>
      </c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60"/>
      <c r="FP31" s="52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4"/>
      <c r="GE31" s="52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4"/>
      <c r="GT31" s="52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4"/>
    </row>
    <row r="32" spans="1:216" s="11" customFormat="1" ht="13.5" customHeight="1">
      <c r="A32" s="15"/>
      <c r="B32" s="64" t="s">
        <v>41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55" t="s">
        <v>29</v>
      </c>
      <c r="AK32" s="56"/>
      <c r="AL32" s="56"/>
      <c r="AM32" s="56"/>
      <c r="AN32" s="56"/>
      <c r="AO32" s="56"/>
      <c r="AP32" s="56"/>
      <c r="AQ32" s="56"/>
      <c r="AR32" s="56"/>
      <c r="AS32" s="57"/>
      <c r="AT32" s="55" t="s">
        <v>218</v>
      </c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7"/>
      <c r="BJ32" s="55" t="s">
        <v>222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7"/>
      <c r="BZ32" s="55" t="s">
        <v>245</v>
      </c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7"/>
      <c r="CP32" s="55" t="s">
        <v>130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7"/>
      <c r="DF32" s="55" t="s">
        <v>28</v>
      </c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58">
        <f>+SUM(EK32:HH32)</f>
        <v>50818.68</v>
      </c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60"/>
      <c r="EK32" s="58">
        <v>50818.68</v>
      </c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60"/>
      <c r="EZ32" s="58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60"/>
      <c r="FP32" s="52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4"/>
      <c r="GE32" s="52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4"/>
      <c r="GT32" s="52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4"/>
    </row>
    <row r="33" spans="1:216" ht="18" customHeight="1">
      <c r="A33" s="15"/>
      <c r="B33" s="50" t="s">
        <v>43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55" t="s">
        <v>30</v>
      </c>
      <c r="AK33" s="56"/>
      <c r="AL33" s="56"/>
      <c r="AM33" s="56"/>
      <c r="AN33" s="56"/>
      <c r="AO33" s="56"/>
      <c r="AP33" s="56"/>
      <c r="AQ33" s="56"/>
      <c r="AR33" s="56"/>
      <c r="AS33" s="57"/>
      <c r="AT33" s="55" t="s">
        <v>218</v>
      </c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7"/>
      <c r="BJ33" s="55" t="s">
        <v>219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7"/>
      <c r="BZ33" s="55" t="s">
        <v>243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P33" s="55" t="s">
        <v>249</v>
      </c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7"/>
      <c r="DF33" s="55" t="s">
        <v>30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7"/>
      <c r="DV33" s="58">
        <f t="shared" si="1"/>
        <v>854660.13</v>
      </c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60"/>
      <c r="EK33" s="58">
        <v>854660.13</v>
      </c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60"/>
      <c r="EZ33" s="58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60"/>
      <c r="FP33" s="52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4"/>
      <c r="GE33" s="52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4"/>
      <c r="GT33" s="52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4"/>
    </row>
    <row r="34" spans="1:216" ht="17.25" customHeight="1">
      <c r="A34" s="15"/>
      <c r="B34" s="50" t="s">
        <v>43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55" t="s">
        <v>30</v>
      </c>
      <c r="AK34" s="56"/>
      <c r="AL34" s="56"/>
      <c r="AM34" s="56"/>
      <c r="AN34" s="56"/>
      <c r="AO34" s="56"/>
      <c r="AP34" s="56"/>
      <c r="AQ34" s="56"/>
      <c r="AR34" s="56"/>
      <c r="AS34" s="57"/>
      <c r="AT34" s="55" t="s">
        <v>218</v>
      </c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7"/>
      <c r="BJ34" s="55" t="s">
        <v>219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7"/>
      <c r="BZ34" s="55" t="s">
        <v>244</v>
      </c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7"/>
      <c r="CP34" s="55" t="s">
        <v>249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7"/>
      <c r="DF34" s="55" t="s">
        <v>259</v>
      </c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7"/>
      <c r="DV34" s="58">
        <f>+SUM(EK34:HH34)</f>
        <v>3610367</v>
      </c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60"/>
      <c r="EK34" s="58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>
        <v>3610367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60"/>
      <c r="FP34" s="52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4"/>
      <c r="GE34" s="52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4"/>
      <c r="GT34" s="52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4"/>
    </row>
    <row r="35" spans="1:216" ht="16.5" customHeight="1">
      <c r="A35" s="15"/>
      <c r="B35" s="50" t="s">
        <v>43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J35" s="55" t="s">
        <v>30</v>
      </c>
      <c r="AK35" s="56"/>
      <c r="AL35" s="56"/>
      <c r="AM35" s="56"/>
      <c r="AN35" s="56"/>
      <c r="AO35" s="56"/>
      <c r="AP35" s="56"/>
      <c r="AQ35" s="56"/>
      <c r="AR35" s="56"/>
      <c r="AS35" s="57"/>
      <c r="AT35" s="55" t="s">
        <v>218</v>
      </c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7"/>
      <c r="BJ35" s="55" t="s">
        <v>222</v>
      </c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7"/>
      <c r="BZ35" s="55" t="s">
        <v>245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7"/>
      <c r="CP35" s="55" t="s">
        <v>249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7"/>
      <c r="DF35" s="55" t="s">
        <v>30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7"/>
      <c r="DV35" s="58">
        <f>+SUM(EK35:HH35)</f>
        <v>15347.94</v>
      </c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60"/>
      <c r="EK35" s="58">
        <v>15347.94</v>
      </c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60"/>
      <c r="FP35" s="52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4"/>
      <c r="GE35" s="52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4"/>
      <c r="GT35" s="52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4"/>
    </row>
    <row r="36" spans="1:216" s="11" customFormat="1" ht="13.5" customHeight="1">
      <c r="A36" s="15"/>
      <c r="B36" s="64" t="s">
        <v>42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55" t="s">
        <v>150</v>
      </c>
      <c r="AK36" s="56"/>
      <c r="AL36" s="56"/>
      <c r="AM36" s="56"/>
      <c r="AN36" s="56"/>
      <c r="AO36" s="56"/>
      <c r="AP36" s="56"/>
      <c r="AQ36" s="56"/>
      <c r="AR36" s="56"/>
      <c r="AS36" s="57"/>
      <c r="AT36" s="55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7"/>
      <c r="BJ36" s="55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7"/>
      <c r="BZ36" s="55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7"/>
      <c r="CP36" s="55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7"/>
      <c r="DF36" s="55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7"/>
      <c r="DV36" s="58">
        <f t="shared" si="1"/>
        <v>0</v>
      </c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60"/>
      <c r="EK36" s="58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58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60"/>
      <c r="FP36" s="52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4"/>
      <c r="GE36" s="52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4"/>
      <c r="GT36" s="52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4"/>
    </row>
    <row r="37" spans="1:216" ht="26.25" customHeight="1">
      <c r="A37" s="15"/>
      <c r="B37" s="50" t="s">
        <v>151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1"/>
      <c r="AJ37" s="55" t="s">
        <v>31</v>
      </c>
      <c r="AK37" s="56"/>
      <c r="AL37" s="56"/>
      <c r="AM37" s="56"/>
      <c r="AN37" s="56"/>
      <c r="AO37" s="56"/>
      <c r="AP37" s="56"/>
      <c r="AQ37" s="56"/>
      <c r="AR37" s="56"/>
      <c r="AS37" s="57"/>
      <c r="AT37" s="55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7"/>
      <c r="BJ37" s="55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7"/>
      <c r="BZ37" s="55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7"/>
      <c r="CP37" s="55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7"/>
      <c r="DF37" s="55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7"/>
      <c r="DV37" s="58">
        <f t="shared" si="1"/>
        <v>0</v>
      </c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60"/>
      <c r="EK37" s="58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58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60"/>
      <c r="FP37" s="52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4"/>
      <c r="GE37" s="52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4"/>
      <c r="GT37" s="52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4"/>
    </row>
    <row r="38" spans="1:216" s="11" customFormat="1" ht="13.5" customHeight="1">
      <c r="A38" s="15"/>
      <c r="B38" s="94" t="s">
        <v>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J38" s="55" t="s">
        <v>26</v>
      </c>
      <c r="AK38" s="56"/>
      <c r="AL38" s="56"/>
      <c r="AM38" s="56"/>
      <c r="AN38" s="56"/>
      <c r="AO38" s="56"/>
      <c r="AP38" s="56"/>
      <c r="AQ38" s="56"/>
      <c r="AR38" s="56"/>
      <c r="AS38" s="57"/>
      <c r="AT38" s="55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7"/>
      <c r="BJ38" s="55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7"/>
      <c r="BZ38" s="55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7"/>
      <c r="CP38" s="55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7"/>
      <c r="DF38" s="55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7"/>
      <c r="DV38" s="58">
        <f t="shared" si="1"/>
        <v>0</v>
      </c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60"/>
      <c r="EK38" s="58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60"/>
      <c r="EZ38" s="58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60"/>
      <c r="FP38" s="52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4"/>
      <c r="GE38" s="52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4"/>
      <c r="GT38" s="52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4"/>
    </row>
    <row r="39" spans="1:216" ht="26.25" customHeight="1">
      <c r="A39" s="15"/>
      <c r="B39" s="50" t="s">
        <v>153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 s="55" t="s">
        <v>152</v>
      </c>
      <c r="AK39" s="56"/>
      <c r="AL39" s="56"/>
      <c r="AM39" s="56"/>
      <c r="AN39" s="56"/>
      <c r="AO39" s="56"/>
      <c r="AP39" s="56"/>
      <c r="AQ39" s="56"/>
      <c r="AR39" s="56"/>
      <c r="AS39" s="57"/>
      <c r="AT39" s="55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7"/>
      <c r="BJ39" s="55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  <c r="BZ39" s="55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7"/>
      <c r="CP39" s="55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7"/>
      <c r="DF39" s="55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7"/>
      <c r="DV39" s="87">
        <f t="shared" si="1"/>
        <v>28928.2</v>
      </c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9"/>
      <c r="EK39" s="87">
        <f>SUM(EK41:EY44)</f>
        <v>27928.2</v>
      </c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9"/>
      <c r="EZ39" s="87">
        <f>SUM(EZ41:FO42)</f>
        <v>1000</v>
      </c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9"/>
      <c r="FP39" s="52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4"/>
      <c r="GE39" s="52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4"/>
      <c r="GT39" s="52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4"/>
    </row>
    <row r="40" spans="1:216" s="11" customFormat="1" ht="13.5" customHeight="1">
      <c r="A40" s="15"/>
      <c r="B40" s="94" t="s">
        <v>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J40" s="55" t="s">
        <v>26</v>
      </c>
      <c r="AK40" s="56"/>
      <c r="AL40" s="56"/>
      <c r="AM40" s="56"/>
      <c r="AN40" s="56"/>
      <c r="AO40" s="56"/>
      <c r="AP40" s="56"/>
      <c r="AQ40" s="56"/>
      <c r="AR40" s="56"/>
      <c r="AS40" s="57"/>
      <c r="AT40" s="55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7"/>
      <c r="BJ40" s="55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7"/>
      <c r="BZ40" s="55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7"/>
      <c r="CP40" s="55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7"/>
      <c r="DF40" s="55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7"/>
      <c r="DV40" s="58">
        <f t="shared" si="1"/>
        <v>0</v>
      </c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60"/>
      <c r="EK40" s="58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60"/>
      <c r="EZ40" s="58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60"/>
      <c r="FP40" s="52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4"/>
      <c r="GE40" s="52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4"/>
      <c r="GT40" s="52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4"/>
    </row>
    <row r="41" spans="1:216" s="11" customFormat="1" ht="13.5" customHeight="1">
      <c r="A41" s="15"/>
      <c r="B41" s="64" t="s">
        <v>240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J41" s="55" t="s">
        <v>154</v>
      </c>
      <c r="AK41" s="56"/>
      <c r="AL41" s="56"/>
      <c r="AM41" s="56"/>
      <c r="AN41" s="56"/>
      <c r="AO41" s="56"/>
      <c r="AP41" s="56"/>
      <c r="AQ41" s="56"/>
      <c r="AR41" s="56"/>
      <c r="AS41" s="57"/>
      <c r="AT41" s="55" t="s">
        <v>218</v>
      </c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7"/>
      <c r="BJ41" s="55" t="s">
        <v>219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7"/>
      <c r="BZ41" s="55" t="s">
        <v>244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7"/>
      <c r="CP41" s="55" t="s">
        <v>250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7"/>
      <c r="DF41" s="55" t="s">
        <v>252</v>
      </c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7"/>
      <c r="DV41" s="58">
        <f t="shared" si="1"/>
        <v>1000</v>
      </c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60"/>
      <c r="EK41" s="58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60"/>
      <c r="EZ41" s="58">
        <v>1000</v>
      </c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60"/>
      <c r="FP41" s="52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4"/>
      <c r="GE41" s="52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4"/>
      <c r="GT41" s="52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4"/>
    </row>
    <row r="42" spans="1:216" s="11" customFormat="1" ht="13.5" customHeight="1">
      <c r="A42" s="15"/>
      <c r="B42" s="64" t="s">
        <v>254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55" t="s">
        <v>239</v>
      </c>
      <c r="AK42" s="56"/>
      <c r="AL42" s="56"/>
      <c r="AM42" s="56"/>
      <c r="AN42" s="56"/>
      <c r="AO42" s="56"/>
      <c r="AP42" s="56"/>
      <c r="AQ42" s="56"/>
      <c r="AR42" s="56"/>
      <c r="AS42" s="57"/>
      <c r="AT42" s="55" t="s">
        <v>218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7"/>
      <c r="BJ42" s="55" t="s">
        <v>219</v>
      </c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7"/>
      <c r="BZ42" s="55" t="s">
        <v>243</v>
      </c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7"/>
      <c r="CP42" s="55" t="s">
        <v>251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7"/>
      <c r="DF42" s="55" t="s">
        <v>224</v>
      </c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7"/>
      <c r="DV42" s="58">
        <f t="shared" si="1"/>
        <v>24000</v>
      </c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60"/>
      <c r="EK42" s="58">
        <v>24000</v>
      </c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60"/>
      <c r="EZ42" s="58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60"/>
      <c r="FP42" s="52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4"/>
      <c r="GE42" s="52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4"/>
      <c r="GT42" s="52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4"/>
    </row>
    <row r="43" spans="1:216" s="11" customFormat="1" ht="13.5" customHeight="1">
      <c r="A43" s="15"/>
      <c r="B43" s="64" t="s">
        <v>266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  <c r="AJ43" s="55" t="s">
        <v>256</v>
      </c>
      <c r="AK43" s="56"/>
      <c r="AL43" s="56"/>
      <c r="AM43" s="56"/>
      <c r="AN43" s="56"/>
      <c r="AO43" s="56"/>
      <c r="AP43" s="56"/>
      <c r="AQ43" s="56"/>
      <c r="AR43" s="56"/>
      <c r="AS43" s="57"/>
      <c r="AT43" s="55" t="s">
        <v>218</v>
      </c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7"/>
      <c r="BJ43" s="55" t="s">
        <v>219</v>
      </c>
      <c r="BK43" s="56"/>
      <c r="BL43" s="56"/>
      <c r="BM43" s="56"/>
      <c r="BN43" s="56"/>
      <c r="BO43" s="56"/>
      <c r="BP43" s="56"/>
      <c r="BQ43" s="56"/>
      <c r="BR43" s="17"/>
      <c r="BS43" s="17"/>
      <c r="BT43" s="17"/>
      <c r="BU43" s="17"/>
      <c r="BV43" s="17"/>
      <c r="BW43" s="17"/>
      <c r="BX43" s="17"/>
      <c r="BY43" s="18"/>
      <c r="BZ43" s="55" t="s">
        <v>243</v>
      </c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7"/>
      <c r="CP43" s="55" t="s">
        <v>257</v>
      </c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7"/>
      <c r="DF43" s="55" t="s">
        <v>224</v>
      </c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7"/>
      <c r="DV43" s="58">
        <f>+SUM(EK43:HH43)</f>
        <v>1500</v>
      </c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60"/>
      <c r="EK43" s="58">
        <v>1500</v>
      </c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60"/>
      <c r="EZ43" s="58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60"/>
      <c r="FP43" s="52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4"/>
      <c r="GE43" s="52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4"/>
    </row>
    <row r="44" spans="1:216" s="11" customFormat="1" ht="13.5" customHeight="1">
      <c r="A44" s="15"/>
      <c r="B44" s="64" t="s">
        <v>287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J44" s="55" t="s">
        <v>256</v>
      </c>
      <c r="AK44" s="56"/>
      <c r="AL44" s="56"/>
      <c r="AM44" s="56"/>
      <c r="AN44" s="56"/>
      <c r="AO44" s="56"/>
      <c r="AP44" s="56"/>
      <c r="AQ44" s="56"/>
      <c r="AR44" s="56"/>
      <c r="AS44" s="57"/>
      <c r="AT44" s="55" t="s">
        <v>218</v>
      </c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7"/>
      <c r="BJ44" s="55" t="s">
        <v>219</v>
      </c>
      <c r="BK44" s="56"/>
      <c r="BL44" s="56"/>
      <c r="BM44" s="56"/>
      <c r="BN44" s="56"/>
      <c r="BO44" s="56"/>
      <c r="BP44" s="56"/>
      <c r="BQ44" s="56"/>
      <c r="BR44" s="17"/>
      <c r="BS44" s="17"/>
      <c r="BT44" s="17"/>
      <c r="BU44" s="17"/>
      <c r="BV44" s="17"/>
      <c r="BW44" s="17"/>
      <c r="BX44" s="17"/>
      <c r="BY44" s="18"/>
      <c r="BZ44" s="55" t="s">
        <v>243</v>
      </c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7"/>
      <c r="CP44" s="55" t="s">
        <v>280</v>
      </c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7"/>
      <c r="DF44" s="55" t="s">
        <v>224</v>
      </c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7"/>
      <c r="DV44" s="58">
        <f>+SUM(EK44:HH44)</f>
        <v>2428.2</v>
      </c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60"/>
      <c r="EK44" s="58">
        <v>2428.2</v>
      </c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60"/>
      <c r="EZ44" s="58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60"/>
      <c r="FP44" s="52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4"/>
      <c r="GE44" s="52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4"/>
    </row>
    <row r="45" spans="1:216" s="11" customFormat="1" ht="26.25" customHeight="1">
      <c r="A45" s="15"/>
      <c r="B45" s="50" t="s">
        <v>155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55" t="s">
        <v>34</v>
      </c>
      <c r="AK45" s="56"/>
      <c r="AL45" s="56"/>
      <c r="AM45" s="56"/>
      <c r="AN45" s="56"/>
      <c r="AO45" s="56"/>
      <c r="AP45" s="56"/>
      <c r="AQ45" s="56"/>
      <c r="AR45" s="56"/>
      <c r="AS45" s="57"/>
      <c r="AT45" s="55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7"/>
      <c r="BJ45" s="55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7"/>
      <c r="BZ45" s="55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7"/>
      <c r="CP45" s="55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7"/>
      <c r="DF45" s="55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7"/>
      <c r="DV45" s="58">
        <f t="shared" si="1"/>
        <v>0</v>
      </c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60"/>
      <c r="EK45" s="58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60"/>
      <c r="EZ45" s="58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60"/>
      <c r="FP45" s="52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4"/>
      <c r="GE45" s="52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4"/>
      <c r="GT45" s="52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4"/>
    </row>
    <row r="46" spans="1:216" s="11" customFormat="1" ht="26.25" customHeight="1">
      <c r="A46" s="15"/>
      <c r="B46" s="50" t="s">
        <v>157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  <c r="AJ46" s="55" t="s">
        <v>156</v>
      </c>
      <c r="AK46" s="56"/>
      <c r="AL46" s="56"/>
      <c r="AM46" s="56"/>
      <c r="AN46" s="56"/>
      <c r="AO46" s="56"/>
      <c r="AP46" s="56"/>
      <c r="AQ46" s="56"/>
      <c r="AR46" s="56"/>
      <c r="AS46" s="57"/>
      <c r="AT46" s="55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7"/>
      <c r="BJ46" s="55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7"/>
      <c r="BZ46" s="55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7"/>
      <c r="CP46" s="55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7"/>
      <c r="DF46" s="55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7"/>
      <c r="DV46" s="58">
        <f t="shared" si="1"/>
        <v>0</v>
      </c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60"/>
      <c r="EK46" s="58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60"/>
      <c r="EZ46" s="58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60"/>
      <c r="FP46" s="52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4"/>
      <c r="GE46" s="52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4"/>
      <c r="GT46" s="52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4"/>
    </row>
    <row r="47" spans="1:216" s="11" customFormat="1" ht="26.25" customHeight="1">
      <c r="A47" s="15"/>
      <c r="B47" s="50" t="s">
        <v>210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1"/>
      <c r="AJ47" s="55" t="s">
        <v>35</v>
      </c>
      <c r="AK47" s="56"/>
      <c r="AL47" s="56"/>
      <c r="AM47" s="56"/>
      <c r="AN47" s="56"/>
      <c r="AO47" s="56"/>
      <c r="AP47" s="56"/>
      <c r="AQ47" s="56"/>
      <c r="AR47" s="56"/>
      <c r="AS47" s="57"/>
      <c r="AT47" s="55" t="s">
        <v>26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7"/>
      <c r="BJ47" s="55" t="s">
        <v>26</v>
      </c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7"/>
      <c r="BZ47" s="55" t="s">
        <v>26</v>
      </c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7"/>
      <c r="CP47" s="55" t="s">
        <v>26</v>
      </c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7"/>
      <c r="DF47" s="55" t="s">
        <v>26</v>
      </c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7"/>
      <c r="DV47" s="87">
        <f t="shared" si="1"/>
        <v>5183722.869999999</v>
      </c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9"/>
      <c r="EK47" s="87">
        <f>SUM(EK49:EY67)</f>
        <v>4163166.8899999997</v>
      </c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9"/>
      <c r="EZ47" s="87">
        <f>SUM(EZ49:FO68)</f>
        <v>1020555.98</v>
      </c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9"/>
      <c r="FP47" s="52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4"/>
      <c r="GE47" s="52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4"/>
      <c r="GT47" s="52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4"/>
    </row>
    <row r="48" spans="1:216" s="11" customFormat="1" ht="13.5" customHeight="1">
      <c r="A48" s="15"/>
      <c r="B48" s="94" t="s">
        <v>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5"/>
      <c r="AJ48" s="55" t="s">
        <v>26</v>
      </c>
      <c r="AK48" s="56"/>
      <c r="AL48" s="56"/>
      <c r="AM48" s="56"/>
      <c r="AN48" s="56"/>
      <c r="AO48" s="56"/>
      <c r="AP48" s="56"/>
      <c r="AQ48" s="56"/>
      <c r="AR48" s="56"/>
      <c r="AS48" s="57"/>
      <c r="AT48" s="55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7"/>
      <c r="BJ48" s="55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7"/>
      <c r="BZ48" s="55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7"/>
      <c r="CP48" s="55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7"/>
      <c r="DF48" s="55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7"/>
      <c r="DV48" s="58">
        <f t="shared" si="1"/>
        <v>0</v>
      </c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60"/>
      <c r="EK48" s="58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58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60"/>
      <c r="FP48" s="52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4"/>
      <c r="GE48" s="52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4"/>
      <c r="GT48" s="52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4"/>
    </row>
    <row r="49" spans="1:216" s="11" customFormat="1" ht="13.5" customHeight="1">
      <c r="A49" s="15"/>
      <c r="B49" s="64" t="s">
        <v>44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  <c r="AJ49" s="55" t="s">
        <v>158</v>
      </c>
      <c r="AK49" s="56"/>
      <c r="AL49" s="56"/>
      <c r="AM49" s="56"/>
      <c r="AN49" s="56"/>
      <c r="AO49" s="56"/>
      <c r="AP49" s="56"/>
      <c r="AQ49" s="56"/>
      <c r="AR49" s="56"/>
      <c r="AS49" s="57"/>
      <c r="AT49" s="55" t="s">
        <v>218</v>
      </c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7"/>
      <c r="BJ49" s="55" t="s">
        <v>219</v>
      </c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7"/>
      <c r="BZ49" s="55" t="s">
        <v>243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55" t="s">
        <v>250</v>
      </c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7"/>
      <c r="DF49" s="55" t="s">
        <v>32</v>
      </c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7"/>
      <c r="DV49" s="58">
        <f t="shared" si="1"/>
        <v>64642.62</v>
      </c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60"/>
      <c r="EK49" s="58">
        <v>64642.62</v>
      </c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60"/>
      <c r="EZ49" s="58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60"/>
      <c r="FP49" s="52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4"/>
      <c r="GE49" s="52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4"/>
      <c r="GT49" s="52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4"/>
    </row>
    <row r="50" spans="1:216" s="11" customFormat="1" ht="13.5" customHeight="1">
      <c r="A50" s="15"/>
      <c r="B50" s="64" t="s">
        <v>44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55" t="s">
        <v>158</v>
      </c>
      <c r="AK50" s="56"/>
      <c r="AL50" s="56"/>
      <c r="AM50" s="56"/>
      <c r="AN50" s="56"/>
      <c r="AO50" s="56"/>
      <c r="AP50" s="56"/>
      <c r="AQ50" s="56"/>
      <c r="AR50" s="56"/>
      <c r="AS50" s="57"/>
      <c r="AT50" s="55" t="s">
        <v>218</v>
      </c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7"/>
      <c r="BJ50" s="55" t="s">
        <v>219</v>
      </c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7"/>
      <c r="BZ50" s="55" t="s">
        <v>244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7"/>
      <c r="CP50" s="55" t="s">
        <v>250</v>
      </c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7"/>
      <c r="DF50" s="55" t="s">
        <v>260</v>
      </c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7"/>
      <c r="DV50" s="58">
        <f>+SUM(EK50:HH50)</f>
        <v>55224</v>
      </c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60"/>
      <c r="EK50" s="58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60"/>
      <c r="EZ50" s="58">
        <v>55224</v>
      </c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60"/>
      <c r="FP50" s="52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4"/>
      <c r="GE50" s="52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4"/>
      <c r="GT50" s="52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4"/>
    </row>
    <row r="51" spans="1:216" s="11" customFormat="1" ht="13.5" customHeight="1">
      <c r="A51" s="15"/>
      <c r="B51" s="64" t="s">
        <v>45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  <c r="AJ51" s="55" t="s">
        <v>36</v>
      </c>
      <c r="AK51" s="56"/>
      <c r="AL51" s="56"/>
      <c r="AM51" s="56"/>
      <c r="AN51" s="56"/>
      <c r="AO51" s="56"/>
      <c r="AP51" s="56"/>
      <c r="AQ51" s="56"/>
      <c r="AR51" s="56"/>
      <c r="AS51" s="57"/>
      <c r="AT51" s="55" t="s">
        <v>218</v>
      </c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7"/>
      <c r="BJ51" s="55" t="s">
        <v>219</v>
      </c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5" t="s">
        <v>243</v>
      </c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7"/>
      <c r="CP51" s="55" t="s">
        <v>250</v>
      </c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7"/>
      <c r="DF51" s="55" t="s">
        <v>33</v>
      </c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58">
        <f t="shared" si="1"/>
        <v>64434.78</v>
      </c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60"/>
      <c r="EK51" s="58">
        <v>64434.78</v>
      </c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60"/>
      <c r="FP51" s="52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4"/>
      <c r="GE51" s="52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4"/>
      <c r="GT51" s="52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4"/>
    </row>
    <row r="52" spans="1:216" s="11" customFormat="1" ht="18.75" customHeight="1">
      <c r="A52" s="15"/>
      <c r="B52" s="64" t="s">
        <v>228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  <c r="AJ52" s="55" t="s">
        <v>37</v>
      </c>
      <c r="AK52" s="56"/>
      <c r="AL52" s="56"/>
      <c r="AM52" s="56"/>
      <c r="AN52" s="56"/>
      <c r="AO52" s="56"/>
      <c r="AP52" s="56"/>
      <c r="AQ52" s="56"/>
      <c r="AR52" s="56"/>
      <c r="AS52" s="57"/>
      <c r="AT52" s="55" t="s">
        <v>218</v>
      </c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7"/>
      <c r="BJ52" s="55" t="s">
        <v>219</v>
      </c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7"/>
      <c r="BZ52" s="55" t="s">
        <v>243</v>
      </c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7"/>
      <c r="CP52" s="55" t="s">
        <v>250</v>
      </c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7"/>
      <c r="DF52" s="61" t="s">
        <v>225</v>
      </c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3"/>
      <c r="DV52" s="58">
        <f t="shared" si="1"/>
        <v>2005239.6</v>
      </c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60"/>
      <c r="EK52" s="58">
        <v>2005239.6</v>
      </c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60"/>
      <c r="EZ52" s="58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60"/>
      <c r="FP52" s="52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4"/>
      <c r="GE52" s="52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4"/>
      <c r="GT52" s="52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4"/>
    </row>
    <row r="53" spans="1:216" s="11" customFormat="1" ht="18.75" customHeight="1">
      <c r="A53" s="15"/>
      <c r="B53" s="64" t="s">
        <v>229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  <c r="AJ53" s="55" t="s">
        <v>37</v>
      </c>
      <c r="AK53" s="56"/>
      <c r="AL53" s="56"/>
      <c r="AM53" s="56"/>
      <c r="AN53" s="56"/>
      <c r="AO53" s="56"/>
      <c r="AP53" s="56"/>
      <c r="AQ53" s="56"/>
      <c r="AR53" s="56"/>
      <c r="AS53" s="57"/>
      <c r="AT53" s="55" t="s">
        <v>218</v>
      </c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7"/>
      <c r="BJ53" s="55" t="s">
        <v>219</v>
      </c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7"/>
      <c r="BZ53" s="55" t="s">
        <v>243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7"/>
      <c r="CP53" s="55" t="s">
        <v>250</v>
      </c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7"/>
      <c r="DF53" s="61" t="s">
        <v>226</v>
      </c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3"/>
      <c r="DV53" s="58">
        <f>+SUM(EK53:HH53)</f>
        <v>361554.6</v>
      </c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60"/>
      <c r="EK53" s="58">
        <v>361554.6</v>
      </c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60"/>
      <c r="EZ53" s="58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60"/>
      <c r="FP53" s="52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4"/>
      <c r="GE53" s="52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4"/>
      <c r="GT53" s="52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4"/>
    </row>
    <row r="54" spans="1:216" s="11" customFormat="1" ht="19.5" customHeight="1">
      <c r="A54" s="15"/>
      <c r="B54" s="64" t="s">
        <v>230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55" t="s">
        <v>37</v>
      </c>
      <c r="AK54" s="56"/>
      <c r="AL54" s="56"/>
      <c r="AM54" s="56"/>
      <c r="AN54" s="56"/>
      <c r="AO54" s="56"/>
      <c r="AP54" s="56"/>
      <c r="AQ54" s="56"/>
      <c r="AR54" s="56"/>
      <c r="AS54" s="57"/>
      <c r="AT54" s="55" t="s">
        <v>218</v>
      </c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7"/>
      <c r="BJ54" s="55" t="s">
        <v>219</v>
      </c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7"/>
      <c r="BZ54" s="55" t="s">
        <v>243</v>
      </c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7"/>
      <c r="CP54" s="55" t="s">
        <v>250</v>
      </c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7"/>
      <c r="DF54" s="61" t="s">
        <v>227</v>
      </c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3"/>
      <c r="DV54" s="58">
        <f>+SUM(EK54:HH54)</f>
        <v>38246.73</v>
      </c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60"/>
      <c r="EK54" s="58">
        <v>38246.73</v>
      </c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60"/>
      <c r="EZ54" s="58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60"/>
      <c r="FP54" s="52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4"/>
      <c r="GE54" s="52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4"/>
      <c r="GT54" s="52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4"/>
    </row>
    <row r="55" spans="1:216" s="11" customFormat="1" ht="26.25" customHeight="1">
      <c r="A55" s="15"/>
      <c r="B55" s="50" t="s">
        <v>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1"/>
      <c r="AJ55" s="55" t="s">
        <v>159</v>
      </c>
      <c r="AK55" s="56"/>
      <c r="AL55" s="56"/>
      <c r="AM55" s="56"/>
      <c r="AN55" s="56"/>
      <c r="AO55" s="56"/>
      <c r="AP55" s="56"/>
      <c r="AQ55" s="56"/>
      <c r="AR55" s="56"/>
      <c r="AS55" s="57"/>
      <c r="AT55" s="55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7"/>
      <c r="BJ55" s="55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7"/>
      <c r="BZ55" s="55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7"/>
      <c r="CP55" s="55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7"/>
      <c r="DF55" s="55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7"/>
      <c r="DV55" s="58">
        <f t="shared" si="1"/>
        <v>0</v>
      </c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60"/>
      <c r="EK55" s="58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60"/>
      <c r="EZ55" s="58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60"/>
      <c r="FP55" s="52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4"/>
      <c r="GE55" s="52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4"/>
      <c r="GT55" s="52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4"/>
    </row>
    <row r="56" spans="1:216" s="11" customFormat="1" ht="13.5" customHeight="1">
      <c r="A56" s="15"/>
      <c r="B56" s="94" t="s">
        <v>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5"/>
      <c r="AJ56" s="55" t="s">
        <v>26</v>
      </c>
      <c r="AK56" s="56"/>
      <c r="AL56" s="56"/>
      <c r="AM56" s="56"/>
      <c r="AN56" s="56"/>
      <c r="AO56" s="56"/>
      <c r="AP56" s="56"/>
      <c r="AQ56" s="56"/>
      <c r="AR56" s="56"/>
      <c r="AS56" s="57"/>
      <c r="AT56" s="55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7"/>
      <c r="BJ56" s="55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7"/>
      <c r="BZ56" s="55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7"/>
      <c r="CP56" s="55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7"/>
      <c r="DF56" s="55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7"/>
      <c r="DV56" s="58">
        <f t="shared" si="1"/>
        <v>0</v>
      </c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60"/>
      <c r="EK56" s="58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60"/>
      <c r="EZ56" s="58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60"/>
      <c r="FP56" s="52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4"/>
      <c r="GE56" s="52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4"/>
      <c r="GT56" s="52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4"/>
    </row>
    <row r="57" spans="1:216" s="11" customFormat="1" ht="26.25" customHeight="1">
      <c r="A57" s="15"/>
      <c r="B57" s="50" t="s">
        <v>161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1"/>
      <c r="AJ57" s="55" t="s">
        <v>160</v>
      </c>
      <c r="AK57" s="56"/>
      <c r="AL57" s="56"/>
      <c r="AM57" s="56"/>
      <c r="AN57" s="56"/>
      <c r="AO57" s="56"/>
      <c r="AP57" s="56"/>
      <c r="AQ57" s="56"/>
      <c r="AR57" s="56"/>
      <c r="AS57" s="57"/>
      <c r="AT57" s="55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7"/>
      <c r="BJ57" s="55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7"/>
      <c r="BZ57" s="55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7"/>
      <c r="CP57" s="55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7"/>
      <c r="DF57" s="55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7"/>
      <c r="DV57" s="58">
        <f t="shared" si="1"/>
        <v>0</v>
      </c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60"/>
      <c r="EK57" s="58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60"/>
      <c r="EZ57" s="58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60"/>
      <c r="FP57" s="52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4"/>
      <c r="GE57" s="52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4"/>
      <c r="GT57" s="52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4"/>
    </row>
    <row r="58" spans="1:216" s="11" customFormat="1" ht="26.25" customHeight="1">
      <c r="A58" s="15"/>
      <c r="B58" s="50" t="s">
        <v>163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1"/>
      <c r="AJ58" s="55" t="s">
        <v>162</v>
      </c>
      <c r="AK58" s="56"/>
      <c r="AL58" s="56"/>
      <c r="AM58" s="56"/>
      <c r="AN58" s="56"/>
      <c r="AO58" s="56"/>
      <c r="AP58" s="56"/>
      <c r="AQ58" s="56"/>
      <c r="AR58" s="56"/>
      <c r="AS58" s="57"/>
      <c r="AT58" s="55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7"/>
      <c r="BJ58" s="55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7"/>
      <c r="BZ58" s="55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7"/>
      <c r="CP58" s="55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7"/>
      <c r="DF58" s="55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7"/>
      <c r="DV58" s="58">
        <f t="shared" si="1"/>
        <v>0</v>
      </c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60"/>
      <c r="EK58" s="58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60"/>
      <c r="EZ58" s="58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60"/>
      <c r="FP58" s="52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4"/>
      <c r="GE58" s="52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4"/>
      <c r="GT58" s="52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4"/>
    </row>
    <row r="59" spans="1:216" s="11" customFormat="1" ht="20.25" customHeight="1">
      <c r="A59" s="15"/>
      <c r="B59" s="50" t="s">
        <v>47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1"/>
      <c r="AJ59" s="55" t="s">
        <v>164</v>
      </c>
      <c r="AK59" s="56"/>
      <c r="AL59" s="56"/>
      <c r="AM59" s="56"/>
      <c r="AN59" s="56"/>
      <c r="AO59" s="56"/>
      <c r="AP59" s="56"/>
      <c r="AQ59" s="56"/>
      <c r="AR59" s="56"/>
      <c r="AS59" s="57"/>
      <c r="AT59" s="55" t="s">
        <v>218</v>
      </c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 t="s">
        <v>219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7"/>
      <c r="BZ59" s="55" t="s">
        <v>243</v>
      </c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7"/>
      <c r="CP59" s="55" t="s">
        <v>250</v>
      </c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7"/>
      <c r="DF59" s="55" t="s">
        <v>231</v>
      </c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7"/>
      <c r="DV59" s="58">
        <f t="shared" si="1"/>
        <v>264636.86</v>
      </c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60"/>
      <c r="EK59" s="58">
        <v>264636.86</v>
      </c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60"/>
      <c r="EZ59" s="58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60"/>
      <c r="FP59" s="52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4"/>
      <c r="GE59" s="52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4"/>
      <c r="GT59" s="52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4"/>
    </row>
    <row r="60" spans="1:216" s="11" customFormat="1" ht="13.5" customHeight="1">
      <c r="A60" s="15"/>
      <c r="B60" s="94" t="s">
        <v>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5"/>
      <c r="AJ60" s="55" t="s">
        <v>26</v>
      </c>
      <c r="AK60" s="56"/>
      <c r="AL60" s="56"/>
      <c r="AM60" s="56"/>
      <c r="AN60" s="56"/>
      <c r="AO60" s="56"/>
      <c r="AP60" s="56"/>
      <c r="AQ60" s="56"/>
      <c r="AR60" s="56"/>
      <c r="AS60" s="57"/>
      <c r="AT60" s="55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7"/>
      <c r="BJ60" s="55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7"/>
      <c r="BZ60" s="55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7"/>
      <c r="CP60" s="55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7"/>
      <c r="DF60" s="55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7"/>
      <c r="DV60" s="58">
        <f t="shared" si="1"/>
        <v>0</v>
      </c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60"/>
      <c r="EK60" s="58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60"/>
      <c r="EZ60" s="58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60"/>
      <c r="FP60" s="52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4"/>
      <c r="GE60" s="52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4"/>
      <c r="GT60" s="52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4"/>
    </row>
    <row r="61" spans="1:216" s="11" customFormat="1" ht="26.25" customHeight="1">
      <c r="A61" s="15"/>
      <c r="B61" s="50" t="s">
        <v>166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1"/>
      <c r="AJ61" s="55" t="s">
        <v>165</v>
      </c>
      <c r="AK61" s="56"/>
      <c r="AL61" s="56"/>
      <c r="AM61" s="56"/>
      <c r="AN61" s="56"/>
      <c r="AO61" s="56"/>
      <c r="AP61" s="56"/>
      <c r="AQ61" s="56"/>
      <c r="AR61" s="56"/>
      <c r="AS61" s="57"/>
      <c r="AT61" s="55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7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7"/>
      <c r="BZ61" s="55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7"/>
      <c r="CP61" s="55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7"/>
      <c r="DF61" s="55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7"/>
      <c r="DV61" s="58">
        <f t="shared" si="1"/>
        <v>0</v>
      </c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60"/>
      <c r="EK61" s="58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60"/>
      <c r="EZ61" s="58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60"/>
      <c r="FP61" s="52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4"/>
      <c r="GE61" s="52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4"/>
      <c r="GT61" s="52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4"/>
    </row>
    <row r="62" spans="1:216" s="11" customFormat="1" ht="26.25" customHeight="1">
      <c r="A62" s="15"/>
      <c r="B62" s="50" t="s">
        <v>168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1"/>
      <c r="AJ62" s="55" t="s">
        <v>167</v>
      </c>
      <c r="AK62" s="56"/>
      <c r="AL62" s="56"/>
      <c r="AM62" s="56"/>
      <c r="AN62" s="56"/>
      <c r="AO62" s="56"/>
      <c r="AP62" s="56"/>
      <c r="AQ62" s="56"/>
      <c r="AR62" s="56"/>
      <c r="AS62" s="57"/>
      <c r="AT62" s="55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7"/>
      <c r="BJ62" s="55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7"/>
      <c r="BZ62" s="55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7"/>
      <c r="CP62" s="55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7"/>
      <c r="DF62" s="55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7"/>
      <c r="DV62" s="58">
        <f t="shared" si="1"/>
        <v>0</v>
      </c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60"/>
      <c r="EK62" s="58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60"/>
      <c r="EZ62" s="58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60"/>
      <c r="FP62" s="52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4"/>
      <c r="GE62" s="52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4"/>
      <c r="GT62" s="52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4"/>
    </row>
    <row r="63" spans="1:216" s="11" customFormat="1" ht="14.25" customHeight="1">
      <c r="A63" s="15"/>
      <c r="B63" s="50" t="s">
        <v>233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1"/>
      <c r="AJ63" s="55" t="s">
        <v>232</v>
      </c>
      <c r="AK63" s="56"/>
      <c r="AL63" s="56"/>
      <c r="AM63" s="56"/>
      <c r="AN63" s="56"/>
      <c r="AO63" s="56"/>
      <c r="AP63" s="56"/>
      <c r="AQ63" s="56"/>
      <c r="AR63" s="56"/>
      <c r="AS63" s="57"/>
      <c r="AT63" s="55" t="s">
        <v>218</v>
      </c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7"/>
      <c r="BJ63" s="55" t="s">
        <v>219</v>
      </c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7"/>
      <c r="BZ63" s="55" t="s">
        <v>243</v>
      </c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7"/>
      <c r="CP63" s="55" t="s">
        <v>250</v>
      </c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7"/>
      <c r="DF63" s="55" t="s">
        <v>234</v>
      </c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7"/>
      <c r="DV63" s="58">
        <f>+SUM(EK63:HH63)</f>
        <v>1242553.86</v>
      </c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60"/>
      <c r="EK63" s="58">
        <v>1242553.86</v>
      </c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60"/>
      <c r="EZ63" s="58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60"/>
      <c r="FP63" s="52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4"/>
      <c r="GE63" s="52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4"/>
      <c r="GT63" s="52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4"/>
    </row>
    <row r="64" spans="1:216" s="11" customFormat="1" ht="13.5" customHeight="1">
      <c r="A64" s="15"/>
      <c r="B64" s="50" t="s">
        <v>233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1"/>
      <c r="AJ64" s="55" t="s">
        <v>232</v>
      </c>
      <c r="AK64" s="56"/>
      <c r="AL64" s="56"/>
      <c r="AM64" s="56"/>
      <c r="AN64" s="56"/>
      <c r="AO64" s="56"/>
      <c r="AP64" s="56"/>
      <c r="AQ64" s="56"/>
      <c r="AR64" s="56"/>
      <c r="AS64" s="57"/>
      <c r="AT64" s="55" t="s">
        <v>218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7"/>
      <c r="BJ64" s="55" t="s">
        <v>219</v>
      </c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7"/>
      <c r="BZ64" s="55" t="s">
        <v>246</v>
      </c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7"/>
      <c r="CP64" s="55" t="s">
        <v>250</v>
      </c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7"/>
      <c r="DF64" s="55" t="s">
        <v>261</v>
      </c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7"/>
      <c r="DV64" s="58">
        <f>+SUM(EK64:HH64)</f>
        <v>794822.23</v>
      </c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60"/>
      <c r="EK64" s="58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60"/>
      <c r="EZ64" s="58">
        <v>794822.23</v>
      </c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60"/>
      <c r="FP64" s="52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4"/>
      <c r="GE64" s="52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4"/>
      <c r="GT64" s="52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4"/>
    </row>
    <row r="65" spans="1:216" s="11" customFormat="1" ht="12" customHeight="1">
      <c r="A65" s="15"/>
      <c r="B65" s="50" t="s">
        <v>233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1"/>
      <c r="AJ65" s="55" t="s">
        <v>232</v>
      </c>
      <c r="AK65" s="56"/>
      <c r="AL65" s="56"/>
      <c r="AM65" s="56"/>
      <c r="AN65" s="56"/>
      <c r="AO65" s="56"/>
      <c r="AP65" s="56"/>
      <c r="AQ65" s="56"/>
      <c r="AR65" s="56"/>
      <c r="AS65" s="57"/>
      <c r="AT65" s="55" t="s">
        <v>218</v>
      </c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7"/>
      <c r="BJ65" s="55" t="s">
        <v>222</v>
      </c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7"/>
      <c r="BZ65" s="55" t="s">
        <v>247</v>
      </c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7"/>
      <c r="CP65" s="55" t="s">
        <v>250</v>
      </c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7"/>
      <c r="DF65" s="55" t="s">
        <v>262</v>
      </c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7"/>
      <c r="DV65" s="58">
        <f>+SUM(EK65:HH65)</f>
        <v>160509.75</v>
      </c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60"/>
      <c r="EK65" s="58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60"/>
      <c r="EZ65" s="58">
        <v>160509.75</v>
      </c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60"/>
      <c r="FP65" s="52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4"/>
      <c r="GE65" s="52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4"/>
      <c r="GT65" s="52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4"/>
    </row>
    <row r="66" spans="1:216" s="11" customFormat="1" ht="12" customHeight="1">
      <c r="A66" s="15"/>
      <c r="B66" s="50" t="s">
        <v>233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1"/>
      <c r="AJ66" s="55" t="s">
        <v>232</v>
      </c>
      <c r="AK66" s="56"/>
      <c r="AL66" s="56"/>
      <c r="AM66" s="56"/>
      <c r="AN66" s="56"/>
      <c r="AO66" s="56"/>
      <c r="AP66" s="56"/>
      <c r="AQ66" s="56"/>
      <c r="AR66" s="56"/>
      <c r="AS66" s="57"/>
      <c r="AT66" s="55" t="s">
        <v>218</v>
      </c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7"/>
      <c r="BJ66" s="55" t="s">
        <v>219</v>
      </c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7"/>
      <c r="BZ66" s="55" t="s">
        <v>244</v>
      </c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7"/>
      <c r="CP66" s="55" t="s">
        <v>250</v>
      </c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7"/>
      <c r="DF66" s="55" t="s">
        <v>263</v>
      </c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7"/>
      <c r="DV66" s="58">
        <f>+SUM(EK66:HH66)</f>
        <v>10000</v>
      </c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60"/>
      <c r="EK66" s="58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60"/>
      <c r="EZ66" s="58">
        <v>10000</v>
      </c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60"/>
      <c r="FP66" s="52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4"/>
      <c r="GE66" s="52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4"/>
      <c r="GT66" s="52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4"/>
    </row>
    <row r="67" spans="1:216" s="11" customFormat="1" ht="11.25" customHeight="1">
      <c r="A67" s="15"/>
      <c r="B67" s="50" t="s">
        <v>233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55" t="s">
        <v>232</v>
      </c>
      <c r="AK67" s="56"/>
      <c r="AL67" s="56"/>
      <c r="AM67" s="56"/>
      <c r="AN67" s="56"/>
      <c r="AO67" s="56"/>
      <c r="AP67" s="56"/>
      <c r="AQ67" s="56"/>
      <c r="AR67" s="56"/>
      <c r="AS67" s="57"/>
      <c r="AT67" s="55" t="s">
        <v>218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7"/>
      <c r="BJ67" s="55" t="s">
        <v>222</v>
      </c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7"/>
      <c r="BZ67" s="55" t="s">
        <v>248</v>
      </c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7"/>
      <c r="CP67" s="55" t="s">
        <v>250</v>
      </c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7"/>
      <c r="DF67" s="55" t="s">
        <v>234</v>
      </c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7"/>
      <c r="DV67" s="58">
        <f>+SUM(EK67:HH67)</f>
        <v>121857.84</v>
      </c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60"/>
      <c r="EK67" s="58">
        <v>121857.84</v>
      </c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60"/>
      <c r="EZ67" s="58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60"/>
      <c r="FP67" s="52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4"/>
      <c r="GE67" s="52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4"/>
      <c r="GT67" s="52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4"/>
    </row>
    <row r="68" spans="1:216" s="11" customFormat="1" ht="26.25" customHeight="1">
      <c r="A68" s="15"/>
      <c r="B68" s="50" t="s">
        <v>181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1"/>
      <c r="AJ68" s="55" t="s">
        <v>38</v>
      </c>
      <c r="AK68" s="56"/>
      <c r="AL68" s="56"/>
      <c r="AM68" s="56"/>
      <c r="AN68" s="56"/>
      <c r="AO68" s="56"/>
      <c r="AP68" s="56"/>
      <c r="AQ68" s="56"/>
      <c r="AR68" s="56"/>
      <c r="AS68" s="57"/>
      <c r="AT68" s="55" t="s">
        <v>26</v>
      </c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7"/>
      <c r="BJ68" s="55" t="s">
        <v>26</v>
      </c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7"/>
      <c r="BZ68" s="55" t="s">
        <v>26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7"/>
      <c r="CP68" s="55" t="s">
        <v>26</v>
      </c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7"/>
      <c r="DF68" s="55" t="s">
        <v>26</v>
      </c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7"/>
      <c r="DV68" s="58">
        <f t="shared" si="1"/>
        <v>0</v>
      </c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60"/>
      <c r="EK68" s="58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60"/>
      <c r="EZ68" s="58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60"/>
      <c r="FP68" s="52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4"/>
      <c r="GE68" s="52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4"/>
      <c r="GT68" s="52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4"/>
    </row>
    <row r="69" spans="1:216" s="11" customFormat="1" ht="13.5" customHeight="1">
      <c r="A69" s="15"/>
      <c r="B69" s="64" t="s">
        <v>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  <c r="AJ69" s="55" t="s">
        <v>26</v>
      </c>
      <c r="AK69" s="56"/>
      <c r="AL69" s="56"/>
      <c r="AM69" s="56"/>
      <c r="AN69" s="56"/>
      <c r="AO69" s="56"/>
      <c r="AP69" s="56"/>
      <c r="AQ69" s="56"/>
      <c r="AR69" s="56"/>
      <c r="AS69" s="57"/>
      <c r="AT69" s="55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7"/>
      <c r="BJ69" s="55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7"/>
      <c r="BZ69" s="55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7"/>
      <c r="CP69" s="55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7"/>
      <c r="DF69" s="55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7"/>
      <c r="DV69" s="58">
        <f t="shared" si="1"/>
        <v>0</v>
      </c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60"/>
      <c r="EK69" s="58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60"/>
      <c r="EZ69" s="58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60"/>
      <c r="FP69" s="52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4"/>
      <c r="GE69" s="52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4"/>
      <c r="GT69" s="52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4"/>
    </row>
    <row r="70" spans="1:216" s="11" customFormat="1" ht="13.5" customHeight="1">
      <c r="A70" s="15"/>
      <c r="B70" s="50" t="s">
        <v>169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1"/>
      <c r="AJ70" s="55" t="s">
        <v>39</v>
      </c>
      <c r="AK70" s="56"/>
      <c r="AL70" s="56"/>
      <c r="AM70" s="56"/>
      <c r="AN70" s="56"/>
      <c r="AO70" s="56"/>
      <c r="AP70" s="56"/>
      <c r="AQ70" s="56"/>
      <c r="AR70" s="56"/>
      <c r="AS70" s="57"/>
      <c r="AT70" s="55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7"/>
      <c r="BJ70" s="55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7"/>
      <c r="BZ70" s="55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7"/>
      <c r="CP70" s="55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7"/>
      <c r="DF70" s="55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7"/>
      <c r="DV70" s="87">
        <f>+SUM(EK70:HH70)</f>
        <v>1472042</v>
      </c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9"/>
      <c r="EK70" s="87">
        <f>SUM(EK71:EY81)</f>
        <v>416099</v>
      </c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9"/>
      <c r="EZ70" s="87">
        <f>SUM(EZ71:FO81)</f>
        <v>1055943</v>
      </c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9"/>
      <c r="FP70" s="100">
        <f>FP77</f>
        <v>0</v>
      </c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2"/>
      <c r="GE70" s="52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4"/>
      <c r="GT70" s="52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4"/>
    </row>
    <row r="71" spans="1:216" s="11" customFormat="1" ht="42" customHeight="1">
      <c r="A71" s="15"/>
      <c r="B71" s="50" t="s">
        <v>53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1"/>
      <c r="AJ71" s="55" t="s">
        <v>170</v>
      </c>
      <c r="AK71" s="56"/>
      <c r="AL71" s="56"/>
      <c r="AM71" s="56"/>
      <c r="AN71" s="56"/>
      <c r="AO71" s="56"/>
      <c r="AP71" s="56"/>
      <c r="AQ71" s="56"/>
      <c r="AR71" s="56"/>
      <c r="AS71" s="57"/>
      <c r="AT71" s="55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7"/>
      <c r="BJ71" s="55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7"/>
      <c r="BZ71" s="55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7"/>
      <c r="CP71" s="55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7"/>
      <c r="DF71" s="55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7"/>
      <c r="DV71" s="58">
        <f t="shared" si="1"/>
        <v>0</v>
      </c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60"/>
      <c r="EK71" s="58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60"/>
      <c r="EZ71" s="58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60"/>
      <c r="FP71" s="52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4"/>
      <c r="GE71" s="52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4"/>
      <c r="GT71" s="52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4"/>
    </row>
    <row r="72" spans="1:216" s="11" customFormat="1" ht="27" customHeight="1">
      <c r="A72" s="15"/>
      <c r="B72" s="50" t="s">
        <v>54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1"/>
      <c r="AJ72" s="55" t="s">
        <v>171</v>
      </c>
      <c r="AK72" s="56"/>
      <c r="AL72" s="56"/>
      <c r="AM72" s="56"/>
      <c r="AN72" s="56"/>
      <c r="AO72" s="56"/>
      <c r="AP72" s="56"/>
      <c r="AQ72" s="56"/>
      <c r="AR72" s="56"/>
      <c r="AS72" s="57"/>
      <c r="AT72" s="55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7"/>
      <c r="BJ72" s="55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7"/>
      <c r="BZ72" s="55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7"/>
      <c r="CP72" s="55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7"/>
      <c r="DF72" s="55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7"/>
      <c r="DV72" s="58">
        <f t="shared" si="1"/>
        <v>0</v>
      </c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60"/>
      <c r="EK72" s="58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60"/>
      <c r="EZ72" s="58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60"/>
      <c r="FP72" s="52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4"/>
      <c r="GE72" s="52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4"/>
      <c r="GT72" s="52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4"/>
    </row>
    <row r="73" spans="1:216" s="11" customFormat="1" ht="13.5" customHeight="1">
      <c r="A73" s="15"/>
      <c r="B73" s="50" t="s">
        <v>172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1"/>
      <c r="AJ73" s="55" t="s">
        <v>40</v>
      </c>
      <c r="AK73" s="56"/>
      <c r="AL73" s="56"/>
      <c r="AM73" s="56"/>
      <c r="AN73" s="56"/>
      <c r="AO73" s="56"/>
      <c r="AP73" s="56"/>
      <c r="AQ73" s="56"/>
      <c r="AR73" s="56"/>
      <c r="AS73" s="57"/>
      <c r="AT73" s="55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7"/>
      <c r="BJ73" s="55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7"/>
      <c r="BZ73" s="55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7"/>
      <c r="CP73" s="55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7"/>
      <c r="DF73" s="55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7"/>
      <c r="DV73" s="58">
        <f t="shared" si="1"/>
        <v>0</v>
      </c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60"/>
      <c r="EK73" s="58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60"/>
      <c r="EZ73" s="58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60"/>
      <c r="FP73" s="52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4"/>
      <c r="GE73" s="52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4"/>
      <c r="GT73" s="52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4"/>
    </row>
    <row r="74" spans="1:216" s="11" customFormat="1" ht="26.25" customHeight="1">
      <c r="A74" s="15"/>
      <c r="B74" s="50" t="s">
        <v>174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1"/>
      <c r="AJ74" s="55" t="s">
        <v>173</v>
      </c>
      <c r="AK74" s="56"/>
      <c r="AL74" s="56"/>
      <c r="AM74" s="56"/>
      <c r="AN74" s="56"/>
      <c r="AO74" s="56"/>
      <c r="AP74" s="56"/>
      <c r="AQ74" s="56"/>
      <c r="AR74" s="56"/>
      <c r="AS74" s="57"/>
      <c r="AT74" s="55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7"/>
      <c r="BJ74" s="55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7"/>
      <c r="BZ74" s="55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7"/>
      <c r="CP74" s="55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7"/>
      <c r="DF74" s="55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7"/>
      <c r="DV74" s="58">
        <f t="shared" si="1"/>
        <v>0</v>
      </c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60"/>
      <c r="EK74" s="58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60"/>
      <c r="EZ74" s="58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60"/>
      <c r="FP74" s="52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4"/>
      <c r="GE74" s="52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4"/>
      <c r="GT74" s="52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4"/>
    </row>
    <row r="75" spans="1:216" s="11" customFormat="1" ht="13.5" customHeight="1">
      <c r="A75" s="15"/>
      <c r="B75" s="64" t="s">
        <v>1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5"/>
      <c r="AJ75" s="55" t="s">
        <v>26</v>
      </c>
      <c r="AK75" s="56"/>
      <c r="AL75" s="56"/>
      <c r="AM75" s="56"/>
      <c r="AN75" s="56"/>
      <c r="AO75" s="56"/>
      <c r="AP75" s="56"/>
      <c r="AQ75" s="56"/>
      <c r="AR75" s="56"/>
      <c r="AS75" s="57"/>
      <c r="AT75" s="55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7"/>
      <c r="BJ75" s="55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7"/>
      <c r="BZ75" s="55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7"/>
      <c r="CP75" s="55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7"/>
      <c r="DF75" s="55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7"/>
      <c r="DV75" s="58">
        <f t="shared" si="1"/>
        <v>0</v>
      </c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60"/>
      <c r="EK75" s="58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60"/>
      <c r="EZ75" s="58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60"/>
      <c r="FP75" s="52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4"/>
      <c r="GE75" s="52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4"/>
      <c r="GT75" s="52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4"/>
    </row>
    <row r="76" spans="1:216" s="11" customFormat="1" ht="19.5" customHeight="1">
      <c r="A76" s="15"/>
      <c r="B76" s="50" t="s">
        <v>48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1"/>
      <c r="AJ76" s="55" t="s">
        <v>175</v>
      </c>
      <c r="AK76" s="56"/>
      <c r="AL76" s="56"/>
      <c r="AM76" s="56"/>
      <c r="AN76" s="56"/>
      <c r="AO76" s="56"/>
      <c r="AP76" s="56"/>
      <c r="AQ76" s="56"/>
      <c r="AR76" s="56"/>
      <c r="AS76" s="57"/>
      <c r="AT76" s="55" t="s">
        <v>218</v>
      </c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7"/>
      <c r="BJ76" s="55" t="s">
        <v>219</v>
      </c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7"/>
      <c r="BZ76" s="55" t="s">
        <v>244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7"/>
      <c r="CP76" s="55" t="s">
        <v>250</v>
      </c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7"/>
      <c r="DF76" s="55" t="s">
        <v>264</v>
      </c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7"/>
      <c r="DV76" s="58">
        <f t="shared" si="1"/>
        <v>955943</v>
      </c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60"/>
      <c r="EK76" s="58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60"/>
      <c r="EZ76" s="58">
        <v>955943</v>
      </c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60"/>
      <c r="FP76" s="52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4"/>
      <c r="GE76" s="52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4"/>
      <c r="GT76" s="52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4"/>
    </row>
    <row r="77" spans="1:216" s="11" customFormat="1" ht="26.25" customHeight="1">
      <c r="A77" s="15"/>
      <c r="B77" s="50" t="s">
        <v>48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1"/>
      <c r="AJ77" s="55" t="s">
        <v>175</v>
      </c>
      <c r="AK77" s="56"/>
      <c r="AL77" s="56"/>
      <c r="AM77" s="56"/>
      <c r="AN77" s="56"/>
      <c r="AO77" s="56"/>
      <c r="AP77" s="56"/>
      <c r="AQ77" s="56"/>
      <c r="AR77" s="56"/>
      <c r="AS77" s="57"/>
      <c r="AT77" s="55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7"/>
      <c r="BJ77" s="55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7"/>
      <c r="BZ77" s="55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7"/>
      <c r="CP77" s="55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7"/>
      <c r="DF77" s="55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7"/>
      <c r="DV77" s="58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60"/>
      <c r="EK77" s="58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60"/>
      <c r="EZ77" s="58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60"/>
      <c r="FP77" s="58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60"/>
      <c r="GE77" s="52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4"/>
      <c r="GT77" s="52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4"/>
    </row>
    <row r="78" spans="1:216" s="11" customFormat="1" ht="26.25" customHeight="1">
      <c r="A78" s="15"/>
      <c r="B78" s="50" t="s">
        <v>49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1"/>
      <c r="AJ78" s="55" t="s">
        <v>176</v>
      </c>
      <c r="AK78" s="56"/>
      <c r="AL78" s="56"/>
      <c r="AM78" s="56"/>
      <c r="AN78" s="56"/>
      <c r="AO78" s="56"/>
      <c r="AP78" s="56"/>
      <c r="AQ78" s="56"/>
      <c r="AR78" s="56"/>
      <c r="AS78" s="57"/>
      <c r="AT78" s="55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7"/>
      <c r="BJ78" s="55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7"/>
      <c r="BZ78" s="55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7"/>
      <c r="CP78" s="55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7"/>
      <c r="DF78" s="55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7"/>
      <c r="DV78" s="58">
        <f t="shared" si="1"/>
        <v>0</v>
      </c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60"/>
      <c r="EK78" s="58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60"/>
      <c r="EZ78" s="58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60"/>
      <c r="FP78" s="52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4"/>
      <c r="GE78" s="52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4"/>
      <c r="GT78" s="52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4"/>
    </row>
    <row r="79" spans="1:216" s="11" customFormat="1" ht="26.25" customHeight="1">
      <c r="A79" s="15"/>
      <c r="B79" s="50" t="s">
        <v>50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1"/>
      <c r="AJ79" s="55" t="s">
        <v>177</v>
      </c>
      <c r="AK79" s="56"/>
      <c r="AL79" s="56"/>
      <c r="AM79" s="56"/>
      <c r="AN79" s="56"/>
      <c r="AO79" s="56"/>
      <c r="AP79" s="56"/>
      <c r="AQ79" s="56"/>
      <c r="AR79" s="56"/>
      <c r="AS79" s="57"/>
      <c r="AT79" s="55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7"/>
      <c r="BJ79" s="55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7"/>
      <c r="BZ79" s="55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7"/>
      <c r="CP79" s="55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7"/>
      <c r="DF79" s="55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7"/>
      <c r="DV79" s="58">
        <f t="shared" si="1"/>
        <v>0</v>
      </c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60"/>
      <c r="EK79" s="58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60"/>
      <c r="EZ79" s="58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60"/>
      <c r="FP79" s="52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4"/>
      <c r="GE79" s="52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4"/>
      <c r="GT79" s="52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4"/>
    </row>
    <row r="80" spans="1:216" s="11" customFormat="1" ht="19.5" customHeight="1">
      <c r="A80" s="15"/>
      <c r="B80" s="50" t="s">
        <v>51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1"/>
      <c r="AJ80" s="55" t="s">
        <v>178</v>
      </c>
      <c r="AK80" s="56"/>
      <c r="AL80" s="56"/>
      <c r="AM80" s="56"/>
      <c r="AN80" s="56"/>
      <c r="AO80" s="56"/>
      <c r="AP80" s="56"/>
      <c r="AQ80" s="56"/>
      <c r="AR80" s="56"/>
      <c r="AS80" s="57"/>
      <c r="AT80" s="55" t="s">
        <v>218</v>
      </c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7"/>
      <c r="BJ80" s="55" t="s">
        <v>219</v>
      </c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7"/>
      <c r="BZ80" s="55" t="s">
        <v>243</v>
      </c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7"/>
      <c r="CP80" s="55" t="s">
        <v>250</v>
      </c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7"/>
      <c r="DF80" s="55" t="s">
        <v>238</v>
      </c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7"/>
      <c r="DV80" s="58">
        <f t="shared" si="1"/>
        <v>416099</v>
      </c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60"/>
      <c r="EK80" s="58">
        <v>416099</v>
      </c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60"/>
      <c r="EZ80" s="58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60"/>
      <c r="FP80" s="52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4"/>
      <c r="GE80" s="52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4"/>
      <c r="GT80" s="52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4"/>
    </row>
    <row r="81" spans="1:216" s="11" customFormat="1" ht="21" customHeight="1">
      <c r="A81" s="15"/>
      <c r="B81" s="50" t="s">
        <v>51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1"/>
      <c r="AJ81" s="55" t="s">
        <v>242</v>
      </c>
      <c r="AK81" s="56"/>
      <c r="AL81" s="56"/>
      <c r="AM81" s="56"/>
      <c r="AN81" s="56"/>
      <c r="AO81" s="56"/>
      <c r="AP81" s="56"/>
      <c r="AQ81" s="56"/>
      <c r="AR81" s="56"/>
      <c r="AS81" s="57"/>
      <c r="AT81" s="55" t="s">
        <v>218</v>
      </c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7"/>
      <c r="BJ81" s="55" t="s">
        <v>219</v>
      </c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7"/>
      <c r="BZ81" s="55" t="s">
        <v>244</v>
      </c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7"/>
      <c r="CP81" s="55" t="s">
        <v>250</v>
      </c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7"/>
      <c r="DF81" s="55" t="s">
        <v>265</v>
      </c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7"/>
      <c r="DV81" s="58">
        <f t="shared" si="1"/>
        <v>100000</v>
      </c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60"/>
      <c r="EK81" s="58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60"/>
      <c r="EZ81" s="58">
        <v>100000</v>
      </c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60"/>
      <c r="FP81" s="52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4"/>
      <c r="GE81" s="52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4"/>
      <c r="GT81" s="52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4"/>
    </row>
    <row r="82" spans="1:216" s="11" customFormat="1" ht="26.25" customHeight="1">
      <c r="A82" s="15"/>
      <c r="B82" s="50" t="s">
        <v>180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1"/>
      <c r="AJ82" s="55" t="s">
        <v>179</v>
      </c>
      <c r="AK82" s="56"/>
      <c r="AL82" s="56"/>
      <c r="AM82" s="56"/>
      <c r="AN82" s="56"/>
      <c r="AO82" s="56"/>
      <c r="AP82" s="56"/>
      <c r="AQ82" s="56"/>
      <c r="AR82" s="56"/>
      <c r="AS82" s="57"/>
      <c r="AT82" s="55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7"/>
      <c r="BJ82" s="55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7"/>
      <c r="BZ82" s="55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7"/>
      <c r="CP82" s="55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7"/>
      <c r="DF82" s="55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7"/>
      <c r="DV82" s="58">
        <f t="shared" si="1"/>
        <v>0</v>
      </c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60"/>
      <c r="EK82" s="58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60"/>
      <c r="EZ82" s="58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60"/>
      <c r="FP82" s="52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4"/>
      <c r="GE82" s="52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4"/>
      <c r="GT82" s="52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4"/>
    </row>
    <row r="83" spans="1:216" s="11" customFormat="1" ht="26.25" customHeight="1">
      <c r="A83" s="15"/>
      <c r="B83" s="50" t="s">
        <v>184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1"/>
      <c r="AJ83" s="55" t="s">
        <v>182</v>
      </c>
      <c r="AK83" s="56"/>
      <c r="AL83" s="56"/>
      <c r="AM83" s="56"/>
      <c r="AN83" s="56"/>
      <c r="AO83" s="56"/>
      <c r="AP83" s="56"/>
      <c r="AQ83" s="56"/>
      <c r="AR83" s="56"/>
      <c r="AS83" s="57"/>
      <c r="AT83" s="55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7"/>
      <c r="BJ83" s="55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7"/>
      <c r="BZ83" s="55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7"/>
      <c r="CP83" s="55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7"/>
      <c r="DF83" s="55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7"/>
      <c r="DV83" s="58">
        <f t="shared" si="1"/>
        <v>0</v>
      </c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60"/>
      <c r="EK83" s="58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60"/>
      <c r="EZ83" s="58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60"/>
      <c r="FP83" s="52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4"/>
      <c r="GE83" s="52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4"/>
      <c r="GT83" s="52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4"/>
    </row>
    <row r="84" spans="1:216" s="11" customFormat="1" ht="13.5" customHeight="1">
      <c r="A84" s="15"/>
      <c r="B84" s="50" t="s">
        <v>185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1"/>
      <c r="AJ84" s="55" t="s">
        <v>183</v>
      </c>
      <c r="AK84" s="56"/>
      <c r="AL84" s="56"/>
      <c r="AM84" s="56"/>
      <c r="AN84" s="56"/>
      <c r="AO84" s="56"/>
      <c r="AP84" s="56"/>
      <c r="AQ84" s="56"/>
      <c r="AR84" s="56"/>
      <c r="AS84" s="57"/>
      <c r="AT84" s="55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7"/>
      <c r="BJ84" s="55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7"/>
      <c r="BZ84" s="55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7"/>
      <c r="CP84" s="55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7"/>
      <c r="DF84" s="55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7"/>
      <c r="DV84" s="58">
        <f t="shared" si="1"/>
        <v>0</v>
      </c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60"/>
      <c r="EK84" s="58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60"/>
      <c r="EZ84" s="58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60"/>
      <c r="FP84" s="52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4"/>
      <c r="GE84" s="52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4"/>
      <c r="GT84" s="52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4"/>
    </row>
    <row r="85" spans="1:216" s="11" customFormat="1" ht="13.5" customHeight="1">
      <c r="A85" s="15"/>
      <c r="B85" s="64" t="s">
        <v>1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5"/>
      <c r="AJ85" s="55" t="s">
        <v>26</v>
      </c>
      <c r="AK85" s="56"/>
      <c r="AL85" s="56"/>
      <c r="AM85" s="56"/>
      <c r="AN85" s="56"/>
      <c r="AO85" s="56"/>
      <c r="AP85" s="56"/>
      <c r="AQ85" s="56"/>
      <c r="AR85" s="56"/>
      <c r="AS85" s="57"/>
      <c r="AT85" s="55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7"/>
      <c r="BJ85" s="55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7"/>
      <c r="BZ85" s="55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7"/>
      <c r="CP85" s="55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7"/>
      <c r="DF85" s="55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7"/>
      <c r="DV85" s="58">
        <f t="shared" si="1"/>
        <v>0</v>
      </c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60"/>
      <c r="EK85" s="58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60"/>
      <c r="EZ85" s="58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60"/>
      <c r="FP85" s="52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4"/>
      <c r="GE85" s="52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4"/>
      <c r="GT85" s="52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4"/>
    </row>
    <row r="86" spans="1:216" s="11" customFormat="1" ht="13.5" customHeight="1">
      <c r="A86" s="15"/>
      <c r="B86" s="64" t="s">
        <v>128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5"/>
      <c r="AJ86" s="55" t="s">
        <v>186</v>
      </c>
      <c r="AK86" s="56"/>
      <c r="AL86" s="56"/>
      <c r="AM86" s="56"/>
      <c r="AN86" s="56"/>
      <c r="AO86" s="56"/>
      <c r="AP86" s="56"/>
      <c r="AQ86" s="56"/>
      <c r="AR86" s="56"/>
      <c r="AS86" s="57"/>
      <c r="AT86" s="55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7"/>
      <c r="BJ86" s="55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7"/>
      <c r="BZ86" s="55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7"/>
      <c r="CP86" s="55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7"/>
      <c r="DF86" s="55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7"/>
      <c r="DV86" s="58">
        <f t="shared" si="1"/>
        <v>0</v>
      </c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60"/>
      <c r="EK86" s="58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60"/>
      <c r="EZ86" s="58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60"/>
      <c r="FP86" s="52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4"/>
      <c r="GE86" s="52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4"/>
      <c r="GT86" s="52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4"/>
    </row>
    <row r="87" spans="1:216" s="11" customFormat="1" ht="13.5" customHeight="1">
      <c r="A87" s="15"/>
      <c r="B87" s="50" t="s">
        <v>187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1"/>
      <c r="AJ87" s="55" t="s">
        <v>52</v>
      </c>
      <c r="AK87" s="56"/>
      <c r="AL87" s="56"/>
      <c r="AM87" s="56"/>
      <c r="AN87" s="56"/>
      <c r="AO87" s="56"/>
      <c r="AP87" s="56"/>
      <c r="AQ87" s="56"/>
      <c r="AR87" s="56"/>
      <c r="AS87" s="57"/>
      <c r="AT87" s="55" t="s">
        <v>26</v>
      </c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7"/>
      <c r="BJ87" s="55" t="s">
        <v>26</v>
      </c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7"/>
      <c r="BZ87" s="55" t="s">
        <v>26</v>
      </c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7"/>
      <c r="CP87" s="55" t="s">
        <v>26</v>
      </c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7"/>
      <c r="DF87" s="55" t="s">
        <v>26</v>
      </c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7"/>
      <c r="DV87" s="58">
        <f>+SUM(EK87:HH87)</f>
        <v>0</v>
      </c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60"/>
      <c r="EK87" s="58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60"/>
      <c r="EZ87" s="58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60"/>
      <c r="FP87" s="52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4"/>
      <c r="GE87" s="52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4"/>
      <c r="GT87" s="52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4"/>
    </row>
    <row r="88" spans="1:216" s="11" customFormat="1" ht="13.5" customHeight="1">
      <c r="A88" s="15"/>
      <c r="B88" s="50" t="s">
        <v>189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1"/>
      <c r="AJ88" s="55" t="s">
        <v>188</v>
      </c>
      <c r="AK88" s="56"/>
      <c r="AL88" s="56"/>
      <c r="AM88" s="56"/>
      <c r="AN88" s="56"/>
      <c r="AO88" s="56"/>
      <c r="AP88" s="56"/>
      <c r="AQ88" s="56"/>
      <c r="AR88" s="56"/>
      <c r="AS88" s="57"/>
      <c r="AT88" s="55" t="s">
        <v>26</v>
      </c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7"/>
      <c r="BJ88" s="55" t="s">
        <v>26</v>
      </c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7"/>
      <c r="BZ88" s="55" t="s">
        <v>26</v>
      </c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7"/>
      <c r="CP88" s="55" t="s">
        <v>26</v>
      </c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7"/>
      <c r="DF88" s="55" t="s">
        <v>26</v>
      </c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7"/>
      <c r="DV88" s="58">
        <f>+SUM(EK88:HH88)</f>
        <v>0</v>
      </c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60"/>
      <c r="EK88" s="58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60"/>
      <c r="EZ88" s="58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60"/>
      <c r="FP88" s="52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4"/>
      <c r="GE88" s="52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4"/>
      <c r="GT88" s="52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4"/>
    </row>
  </sheetData>
  <sheetProtection/>
  <mergeCells count="1070">
    <mergeCell ref="DF43:DU43"/>
    <mergeCell ref="EK43:EY43"/>
    <mergeCell ref="EZ43:FO43"/>
    <mergeCell ref="FP43:GD43"/>
    <mergeCell ref="GE43:HH43"/>
    <mergeCell ref="DV43:EJ43"/>
    <mergeCell ref="B43:AI43"/>
    <mergeCell ref="AJ43:AS43"/>
    <mergeCell ref="AT43:BI43"/>
    <mergeCell ref="BJ43:BQ43"/>
    <mergeCell ref="BZ43:CO43"/>
    <mergeCell ref="CP43:DE43"/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EZ73:FO73"/>
    <mergeCell ref="FP73:GD73"/>
    <mergeCell ref="GE73:GS73"/>
    <mergeCell ref="GT73:HH73"/>
    <mergeCell ref="B74:AI74"/>
    <mergeCell ref="AJ74:AS74"/>
    <mergeCell ref="AT74:BI74"/>
    <mergeCell ref="BJ74:BY74"/>
    <mergeCell ref="BZ74:CO74"/>
    <mergeCell ref="CP74:DE74"/>
    <mergeCell ref="DF74:DU74"/>
    <mergeCell ref="DV74:EJ74"/>
    <mergeCell ref="EK74:EY74"/>
    <mergeCell ref="EZ74:FO74"/>
    <mergeCell ref="FP74:GD74"/>
    <mergeCell ref="GE74:GS74"/>
    <mergeCell ref="GT74:HH74"/>
    <mergeCell ref="B75:AI75"/>
    <mergeCell ref="AJ75:AS75"/>
    <mergeCell ref="AT75:BI75"/>
    <mergeCell ref="BJ75:BY75"/>
    <mergeCell ref="BZ75:CO75"/>
    <mergeCell ref="CP75:DE75"/>
    <mergeCell ref="DF75:DU75"/>
    <mergeCell ref="DV75:EJ75"/>
    <mergeCell ref="EK75:EY75"/>
    <mergeCell ref="EZ75:FO75"/>
    <mergeCell ref="FP75:GD75"/>
    <mergeCell ref="GE75:GS75"/>
    <mergeCell ref="GT75:HH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DV78:EJ78"/>
    <mergeCell ref="EK78:EY78"/>
    <mergeCell ref="EZ78:FO78"/>
    <mergeCell ref="FP78:GD78"/>
    <mergeCell ref="GE78:GS78"/>
    <mergeCell ref="EZ77:FO77"/>
    <mergeCell ref="FP77:GD77"/>
    <mergeCell ref="GE77:GS77"/>
    <mergeCell ref="B79:AI79"/>
    <mergeCell ref="AJ79:AS79"/>
    <mergeCell ref="AT79:BI79"/>
    <mergeCell ref="BJ79:BY79"/>
    <mergeCell ref="BZ79:CO79"/>
    <mergeCell ref="CP79:DE79"/>
    <mergeCell ref="AJ80:AS80"/>
    <mergeCell ref="AT80:BI80"/>
    <mergeCell ref="BJ80:BY80"/>
    <mergeCell ref="BZ80:CO80"/>
    <mergeCell ref="CP80:DE80"/>
    <mergeCell ref="GT78:HH78"/>
    <mergeCell ref="DF79:DU79"/>
    <mergeCell ref="DV79:EJ79"/>
    <mergeCell ref="EK79:EY79"/>
    <mergeCell ref="DF78:DU78"/>
    <mergeCell ref="FP80:GD80"/>
    <mergeCell ref="GE80:GS80"/>
    <mergeCell ref="EZ79:FO79"/>
    <mergeCell ref="FP79:GD79"/>
    <mergeCell ref="GE79:GS79"/>
    <mergeCell ref="GT79:HH79"/>
    <mergeCell ref="GT80:HH80"/>
    <mergeCell ref="B81:AI81"/>
    <mergeCell ref="AJ81:AS81"/>
    <mergeCell ref="AT81:BI81"/>
    <mergeCell ref="BJ81:BY81"/>
    <mergeCell ref="BZ81:CO81"/>
    <mergeCell ref="CP81:DE81"/>
    <mergeCell ref="DF81:DU81"/>
    <mergeCell ref="DV81:EJ81"/>
    <mergeCell ref="EK81:EY81"/>
    <mergeCell ref="EZ81:FO81"/>
    <mergeCell ref="FP81:GD81"/>
    <mergeCell ref="GE81:GS81"/>
    <mergeCell ref="GT81:HH81"/>
    <mergeCell ref="B82:AI82"/>
    <mergeCell ref="AJ82:AS82"/>
    <mergeCell ref="AT82:BI82"/>
    <mergeCell ref="BJ82:BY82"/>
    <mergeCell ref="BZ82:CO82"/>
    <mergeCell ref="CP82:DE82"/>
    <mergeCell ref="DF82:DU82"/>
    <mergeCell ref="DV82:EJ82"/>
    <mergeCell ref="EK82:EY82"/>
    <mergeCell ref="EZ82:FO82"/>
    <mergeCell ref="FP82:GD82"/>
    <mergeCell ref="GE82:GS82"/>
    <mergeCell ref="GT82:HH82"/>
    <mergeCell ref="B83:AI83"/>
    <mergeCell ref="AJ83:AS83"/>
    <mergeCell ref="AT83:BI83"/>
    <mergeCell ref="BJ83:BY83"/>
    <mergeCell ref="BZ83:CO83"/>
    <mergeCell ref="CP83:DE83"/>
    <mergeCell ref="DF83:DU83"/>
    <mergeCell ref="DV83:EJ83"/>
    <mergeCell ref="EK83:EY83"/>
    <mergeCell ref="EZ83:FO83"/>
    <mergeCell ref="FP83:GD83"/>
    <mergeCell ref="GE83:GS83"/>
    <mergeCell ref="GT83:HH83"/>
    <mergeCell ref="B84:AI84"/>
    <mergeCell ref="AJ84:AS84"/>
    <mergeCell ref="AT84:BI84"/>
    <mergeCell ref="BJ84:BY84"/>
    <mergeCell ref="BZ84:CO84"/>
    <mergeCell ref="CP84:DE84"/>
    <mergeCell ref="DF84:DU84"/>
    <mergeCell ref="DV84:EJ84"/>
    <mergeCell ref="EK84:EY84"/>
    <mergeCell ref="EZ84:FO84"/>
    <mergeCell ref="FP84:GD84"/>
    <mergeCell ref="GE84:GS84"/>
    <mergeCell ref="GT84:HH84"/>
    <mergeCell ref="B85:AI85"/>
    <mergeCell ref="AJ85:AS85"/>
    <mergeCell ref="AT85:BI85"/>
    <mergeCell ref="BJ85:BY85"/>
    <mergeCell ref="BZ85:CO85"/>
    <mergeCell ref="CP85:DE85"/>
    <mergeCell ref="DF85:DU85"/>
    <mergeCell ref="DV85:EJ85"/>
    <mergeCell ref="EK85:EY85"/>
    <mergeCell ref="EZ85:FO85"/>
    <mergeCell ref="FP85:GD85"/>
    <mergeCell ref="GE85:GS85"/>
    <mergeCell ref="GT85:HH85"/>
    <mergeCell ref="B86:AI86"/>
    <mergeCell ref="AJ86:AS86"/>
    <mergeCell ref="AT86:BI86"/>
    <mergeCell ref="BJ86:BY86"/>
    <mergeCell ref="BZ86:CO86"/>
    <mergeCell ref="CP86:DE86"/>
    <mergeCell ref="DF86:DU86"/>
    <mergeCell ref="DV86:EJ86"/>
    <mergeCell ref="EK86:EY86"/>
    <mergeCell ref="EZ86:FO86"/>
    <mergeCell ref="FP86:GD86"/>
    <mergeCell ref="GE86:GS86"/>
    <mergeCell ref="GT86:HH86"/>
    <mergeCell ref="B87:AI87"/>
    <mergeCell ref="AJ87:AS87"/>
    <mergeCell ref="AT87:BI87"/>
    <mergeCell ref="BJ87:BY87"/>
    <mergeCell ref="BZ87:CO87"/>
    <mergeCell ref="CP87:DE87"/>
    <mergeCell ref="DF87:DU87"/>
    <mergeCell ref="DV87:EJ87"/>
    <mergeCell ref="EK87:EY87"/>
    <mergeCell ref="EZ87:FO87"/>
    <mergeCell ref="FP87:GD87"/>
    <mergeCell ref="GE87:GS87"/>
    <mergeCell ref="GT87:HH87"/>
    <mergeCell ref="B88:AI88"/>
    <mergeCell ref="AJ88:AS88"/>
    <mergeCell ref="AT88:BI88"/>
    <mergeCell ref="BJ88:BY88"/>
    <mergeCell ref="BZ88:CO88"/>
    <mergeCell ref="CP88:DE88"/>
    <mergeCell ref="GT88:HH88"/>
    <mergeCell ref="DF88:DU88"/>
    <mergeCell ref="DV88:EJ88"/>
    <mergeCell ref="EK88:EY88"/>
    <mergeCell ref="EZ88:FO88"/>
    <mergeCell ref="FP88:GD88"/>
    <mergeCell ref="GE88:GS88"/>
    <mergeCell ref="GE44:HH44"/>
    <mergeCell ref="B44:AI44"/>
    <mergeCell ref="AJ44:AS44"/>
    <mergeCell ref="AT44:BI44"/>
    <mergeCell ref="BJ44:BQ44"/>
    <mergeCell ref="BZ44:CO44"/>
    <mergeCell ref="CP44:DE44"/>
    <mergeCell ref="B80:AI80"/>
    <mergeCell ref="DF44:DU44"/>
    <mergeCell ref="DV44:EJ44"/>
    <mergeCell ref="EK44:EY44"/>
    <mergeCell ref="EZ44:FO44"/>
    <mergeCell ref="FP44:GD44"/>
    <mergeCell ref="DF80:DU80"/>
    <mergeCell ref="DV80:EJ80"/>
    <mergeCell ref="EK80:EY80"/>
    <mergeCell ref="EZ80:FO8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88"/>
  <sheetViews>
    <sheetView view="pageBreakPreview" zoomScaleSheetLayoutView="100" zoomScalePageLayoutView="0" workbookViewId="0" topLeftCell="A1">
      <selection activeCell="DV9" sqref="DV9:EJ9"/>
    </sheetView>
  </sheetViews>
  <sheetFormatPr defaultColWidth="0.875" defaultRowHeight="12.75"/>
  <cols>
    <col min="1" max="31" width="0.875" style="2" customWidth="1"/>
    <col min="32" max="32" width="2.50390625" style="2" customWidth="1"/>
    <col min="33" max="34" width="0.875" style="2" hidden="1" customWidth="1"/>
    <col min="35" max="35" width="9.375" style="2" customWidth="1"/>
    <col min="36" max="40" width="0.875" style="2" customWidth="1"/>
    <col min="41" max="41" width="0.37109375" style="2" customWidth="1"/>
    <col min="42" max="42" width="0.875" style="2" hidden="1" customWidth="1"/>
    <col min="43" max="51" width="0.875" style="2" customWidth="1"/>
    <col min="52" max="52" width="0.5" style="2" customWidth="1"/>
    <col min="53" max="53" width="0.875" style="2" hidden="1" customWidth="1"/>
    <col min="54" max="54" width="0.5" style="2" hidden="1" customWidth="1"/>
    <col min="55" max="60" width="0.875" style="2" hidden="1" customWidth="1"/>
    <col min="61" max="61" width="0.5" style="2" customWidth="1"/>
    <col min="62" max="68" width="0.875" style="2" customWidth="1"/>
    <col min="69" max="69" width="0.74609375" style="2" customWidth="1"/>
    <col min="70" max="70" width="0.37109375" style="2" hidden="1" customWidth="1"/>
    <col min="71" max="72" width="0.875" style="2" hidden="1" customWidth="1"/>
    <col min="73" max="73" width="0.5" style="2" hidden="1" customWidth="1"/>
    <col min="74" max="74" width="0.875" style="2" hidden="1" customWidth="1"/>
    <col min="75" max="75" width="0.12890625" style="2" hidden="1" customWidth="1"/>
    <col min="76" max="77" width="0.875" style="2" hidden="1" customWidth="1"/>
    <col min="78" max="86" width="0.875" style="2" customWidth="1"/>
    <col min="87" max="87" width="3.375" style="2" customWidth="1"/>
    <col min="88" max="89" width="0.5" style="2" hidden="1" customWidth="1"/>
    <col min="90" max="90" width="0.37109375" style="2" hidden="1" customWidth="1"/>
    <col min="91" max="93" width="0.875" style="2" hidden="1" customWidth="1"/>
    <col min="94" max="101" width="0.875" style="2" customWidth="1"/>
    <col min="102" max="102" width="0.12890625" style="2" customWidth="1"/>
    <col min="103" max="103" width="0.875" style="2" hidden="1" customWidth="1"/>
    <col min="104" max="104" width="0.12890625" style="2" customWidth="1"/>
    <col min="105" max="109" width="0.875" style="2" hidden="1" customWidth="1"/>
    <col min="110" max="114" width="0.875" style="2" customWidth="1"/>
    <col min="115" max="115" width="0.6171875" style="2" customWidth="1"/>
    <col min="116" max="117" width="0.875" style="2" hidden="1" customWidth="1"/>
    <col min="118" max="118" width="0.875" style="2" customWidth="1"/>
    <col min="119" max="119" width="0.37109375" style="2" customWidth="1"/>
    <col min="120" max="120" width="0.37109375" style="2" hidden="1" customWidth="1"/>
    <col min="121" max="121" width="0.875" style="2" hidden="1" customWidth="1"/>
    <col min="122" max="122" width="0.5" style="2" hidden="1" customWidth="1"/>
    <col min="123" max="124" width="0.875" style="2" hidden="1" customWidth="1"/>
    <col min="125" max="125" width="2.375" style="2" customWidth="1"/>
    <col min="126" max="137" width="0.875" style="2" customWidth="1"/>
    <col min="138" max="138" width="4.50390625" style="2" customWidth="1"/>
    <col min="139" max="140" width="0.875" style="2" hidden="1" customWidth="1"/>
    <col min="141" max="154" width="0.875" style="2" customWidth="1"/>
    <col min="155" max="155" width="1.75390625" style="2" customWidth="1"/>
    <col min="156" max="167" width="0.875" style="2" customWidth="1"/>
    <col min="168" max="168" width="0.6171875" style="2" customWidth="1"/>
    <col min="169" max="169" width="0.6171875" style="2" hidden="1" customWidth="1"/>
    <col min="170" max="170" width="0.875" style="2" hidden="1" customWidth="1"/>
    <col min="171" max="171" width="3.625" style="2" customWidth="1"/>
    <col min="172" max="180" width="0.875" style="2" customWidth="1"/>
    <col min="181" max="182" width="0.12890625" style="2" customWidth="1"/>
    <col min="183" max="183" width="0.875" style="2" hidden="1" customWidth="1"/>
    <col min="184" max="185" width="0.875" style="2" customWidth="1"/>
    <col min="186" max="186" width="1.4921875" style="2" customWidth="1"/>
    <col min="187" max="194" width="0.875" style="2" customWidth="1"/>
    <col min="195" max="195" width="0.12890625" style="2" customWidth="1"/>
    <col min="196" max="196" width="0.5" style="2" hidden="1" customWidth="1"/>
    <col min="197" max="198" width="0.875" style="2" hidden="1" customWidth="1"/>
    <col min="199" max="199" width="1.12109375" style="2" customWidth="1"/>
    <col min="200" max="202" width="0.875" style="2" hidden="1" customWidth="1"/>
    <col min="203" max="16384" width="0.875" style="2" customWidth="1"/>
  </cols>
  <sheetData>
    <row r="1" spans="2:216" s="12" customFormat="1" ht="12.75">
      <c r="B1" s="19" t="s">
        <v>190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</row>
    <row r="2" spans="116:171" ht="12.75">
      <c r="DL2" s="12"/>
      <c r="DV2" s="12"/>
      <c r="DW2" s="12"/>
      <c r="DX2" s="13" t="s">
        <v>56</v>
      </c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1">
        <v>20</v>
      </c>
      <c r="FF2" s="21"/>
      <c r="FG2" s="21"/>
      <c r="FH2" s="21"/>
      <c r="FI2" s="20" t="s">
        <v>283</v>
      </c>
      <c r="FJ2" s="20"/>
      <c r="FK2" s="20"/>
      <c r="FL2" s="20"/>
      <c r="FM2" s="12" t="s">
        <v>2</v>
      </c>
      <c r="FN2" s="12"/>
      <c r="FO2" s="12"/>
    </row>
    <row r="4" spans="1:216" ht="1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80"/>
      <c r="AJ4" s="66" t="s">
        <v>117</v>
      </c>
      <c r="AK4" s="67"/>
      <c r="AL4" s="67"/>
      <c r="AM4" s="67"/>
      <c r="AN4" s="67"/>
      <c r="AO4" s="67"/>
      <c r="AP4" s="67"/>
      <c r="AQ4" s="67"/>
      <c r="AR4" s="67"/>
      <c r="AS4" s="68"/>
      <c r="AT4" s="66" t="s">
        <v>212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8"/>
      <c r="BJ4" s="66" t="s">
        <v>213</v>
      </c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8"/>
      <c r="BZ4" s="66" t="s">
        <v>214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8"/>
      <c r="CP4" s="66" t="s">
        <v>215</v>
      </c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8"/>
      <c r="DF4" s="66" t="s">
        <v>216</v>
      </c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8"/>
      <c r="DV4" s="90" t="s">
        <v>120</v>
      </c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</row>
    <row r="5" spans="1:216" ht="1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69"/>
      <c r="AK5" s="70"/>
      <c r="AL5" s="70"/>
      <c r="AM5" s="70"/>
      <c r="AN5" s="70"/>
      <c r="AO5" s="70"/>
      <c r="AP5" s="70"/>
      <c r="AQ5" s="70"/>
      <c r="AR5" s="70"/>
      <c r="AS5" s="71"/>
      <c r="AT5" s="6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69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1"/>
      <c r="BZ5" s="69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  <c r="CP5" s="69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1"/>
      <c r="DF5" s="69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1"/>
      <c r="DV5" s="69" t="s">
        <v>116</v>
      </c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1"/>
      <c r="EK5" s="72" t="s">
        <v>3</v>
      </c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</row>
    <row r="6" spans="1:216" ht="55.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3"/>
      <c r="AJ6" s="69"/>
      <c r="AK6" s="70"/>
      <c r="AL6" s="70"/>
      <c r="AM6" s="70"/>
      <c r="AN6" s="70"/>
      <c r="AO6" s="70"/>
      <c r="AP6" s="70"/>
      <c r="AQ6" s="70"/>
      <c r="AR6" s="70"/>
      <c r="AS6" s="71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1"/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1"/>
      <c r="BZ6" s="69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1"/>
      <c r="CP6" s="69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1"/>
      <c r="DF6" s="69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1"/>
      <c r="DV6" s="69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1"/>
      <c r="EK6" s="66" t="s">
        <v>277</v>
      </c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8"/>
      <c r="EZ6" s="66" t="s">
        <v>211</v>
      </c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8"/>
      <c r="FP6" s="66" t="s">
        <v>121</v>
      </c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8"/>
      <c r="GE6" s="92" t="s">
        <v>122</v>
      </c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 t="s">
        <v>123</v>
      </c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</row>
    <row r="7" spans="1:216" ht="77.2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72"/>
      <c r="AK7" s="73"/>
      <c r="AL7" s="73"/>
      <c r="AM7" s="73"/>
      <c r="AN7" s="73"/>
      <c r="AO7" s="73"/>
      <c r="AP7" s="73"/>
      <c r="AQ7" s="73"/>
      <c r="AR7" s="73"/>
      <c r="AS7" s="74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72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4"/>
      <c r="BZ7" s="72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4"/>
      <c r="CP7" s="72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4"/>
      <c r="DF7" s="72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4"/>
      <c r="DV7" s="72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4"/>
      <c r="EK7" s="72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4"/>
      <c r="EZ7" s="72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4"/>
      <c r="FP7" s="72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4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</row>
    <row r="8" spans="1:216" s="12" customFormat="1" ht="12.75">
      <c r="A8" s="75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75" t="s">
        <v>118</v>
      </c>
      <c r="AK8" s="76"/>
      <c r="AL8" s="76"/>
      <c r="AM8" s="76"/>
      <c r="AN8" s="76"/>
      <c r="AO8" s="76"/>
      <c r="AP8" s="76"/>
      <c r="AQ8" s="76"/>
      <c r="AR8" s="76"/>
      <c r="AS8" s="77"/>
      <c r="AT8" s="75">
        <v>3</v>
      </c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7"/>
      <c r="BJ8" s="75">
        <v>4</v>
      </c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7"/>
      <c r="BZ8" s="75">
        <v>5</v>
      </c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7"/>
      <c r="CP8" s="75">
        <v>6</v>
      </c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7"/>
      <c r="DF8" s="75">
        <v>7</v>
      </c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7"/>
      <c r="DV8" s="75">
        <v>8</v>
      </c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7"/>
      <c r="EK8" s="75">
        <v>9</v>
      </c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7"/>
      <c r="EZ8" s="75">
        <v>10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7"/>
      <c r="FP8" s="75">
        <v>11</v>
      </c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7"/>
      <c r="GE8" s="75">
        <v>12</v>
      </c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7"/>
      <c r="GT8" s="75">
        <v>13</v>
      </c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7"/>
    </row>
    <row r="9" spans="1:216" ht="15" customHeight="1">
      <c r="A9" s="15"/>
      <c r="B9" s="50" t="s">
        <v>124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55" t="s">
        <v>125</v>
      </c>
      <c r="AK9" s="56"/>
      <c r="AL9" s="56"/>
      <c r="AM9" s="56"/>
      <c r="AN9" s="56"/>
      <c r="AO9" s="56"/>
      <c r="AP9" s="56"/>
      <c r="AQ9" s="56"/>
      <c r="AR9" s="56"/>
      <c r="AS9" s="57"/>
      <c r="AT9" s="55" t="s">
        <v>26</v>
      </c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7"/>
      <c r="BJ9" s="55" t="s">
        <v>26</v>
      </c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7"/>
      <c r="BZ9" s="55" t="s">
        <v>26</v>
      </c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7"/>
      <c r="CP9" s="55" t="s">
        <v>26</v>
      </c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7"/>
      <c r="DF9" s="55" t="s">
        <v>26</v>
      </c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7"/>
      <c r="DV9" s="87">
        <f>+SUM(EK9:HH9)</f>
        <v>26228340.02</v>
      </c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9"/>
      <c r="EK9" s="87">
        <f>EK16+EK17</f>
        <v>8565618.04</v>
      </c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9"/>
      <c r="EZ9" s="87">
        <f>EZ16+EZ17</f>
        <v>17642721.98</v>
      </c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9"/>
      <c r="FP9" s="87">
        <v>20000</v>
      </c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9"/>
      <c r="GE9" s="52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4"/>
      <c r="GT9" s="52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4"/>
    </row>
    <row r="10" spans="1:216" ht="26.25" customHeight="1">
      <c r="A10" s="15"/>
      <c r="B10" s="50" t="s">
        <v>126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55" t="s">
        <v>127</v>
      </c>
      <c r="AK10" s="56"/>
      <c r="AL10" s="56"/>
      <c r="AM10" s="56"/>
      <c r="AN10" s="56"/>
      <c r="AO10" s="56"/>
      <c r="AP10" s="56"/>
      <c r="AQ10" s="56"/>
      <c r="AR10" s="56"/>
      <c r="AS10" s="57"/>
      <c r="AT10" s="55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7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7"/>
      <c r="BZ10" s="55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7"/>
      <c r="CP10" s="55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7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7"/>
      <c r="DV10" s="52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4"/>
      <c r="EK10" s="52" t="s">
        <v>26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4"/>
      <c r="EZ10" s="52" t="s">
        <v>26</v>
      </c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4"/>
      <c r="FP10" s="52" t="s">
        <v>26</v>
      </c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4"/>
      <c r="GE10" s="52" t="s">
        <v>26</v>
      </c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4"/>
      <c r="GT10" s="52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4"/>
    </row>
    <row r="11" spans="1:216" s="11" customFormat="1" ht="13.5" customHeight="1">
      <c r="A11" s="15"/>
      <c r="B11" s="94" t="s">
        <v>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55" t="s">
        <v>26</v>
      </c>
      <c r="AK11" s="56"/>
      <c r="AL11" s="56"/>
      <c r="AM11" s="56"/>
      <c r="AN11" s="56"/>
      <c r="AO11" s="56"/>
      <c r="AP11" s="56"/>
      <c r="AQ11" s="56"/>
      <c r="AR11" s="56"/>
      <c r="AS11" s="57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7"/>
      <c r="BJ11" s="55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7"/>
      <c r="BZ11" s="55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7"/>
      <c r="CP11" s="55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7"/>
      <c r="DF11" s="55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7"/>
      <c r="DV11" s="52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4"/>
      <c r="EK11" s="52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4"/>
      <c r="EZ11" s="52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4"/>
      <c r="FP11" s="52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4"/>
      <c r="GE11" s="52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4"/>
    </row>
    <row r="12" spans="1:216" s="11" customFormat="1" ht="13.5" customHeight="1">
      <c r="A12" s="15"/>
      <c r="B12" s="64" t="s">
        <v>128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55" t="s">
        <v>130</v>
      </c>
      <c r="AK12" s="56"/>
      <c r="AL12" s="56"/>
      <c r="AM12" s="56"/>
      <c r="AN12" s="56"/>
      <c r="AO12" s="56"/>
      <c r="AP12" s="56"/>
      <c r="AQ12" s="56"/>
      <c r="AR12" s="56"/>
      <c r="AS12" s="57"/>
      <c r="AT12" s="55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7"/>
      <c r="BJ12" s="55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7"/>
      <c r="BZ12" s="55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7"/>
      <c r="CP12" s="55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7"/>
      <c r="DF12" s="55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7"/>
      <c r="DV12" s="52">
        <f aca="true" t="shared" si="0" ref="DV12:DV19">+SUM(EK12:HH12)</f>
        <v>0</v>
      </c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4"/>
      <c r="EK12" s="52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4"/>
      <c r="EZ12" s="52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4"/>
      <c r="FP12" s="52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4"/>
      <c r="GE12" s="52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4"/>
      <c r="GT12" s="52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4"/>
    </row>
    <row r="13" spans="1:216" s="11" customFormat="1" ht="13.5" customHeight="1">
      <c r="A13" s="15"/>
      <c r="B13" s="64" t="s">
        <v>129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  <c r="AJ13" s="55" t="s">
        <v>131</v>
      </c>
      <c r="AK13" s="56"/>
      <c r="AL13" s="56"/>
      <c r="AM13" s="56"/>
      <c r="AN13" s="56"/>
      <c r="AO13" s="56"/>
      <c r="AP13" s="56"/>
      <c r="AQ13" s="56"/>
      <c r="AR13" s="56"/>
      <c r="AS13" s="57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7"/>
      <c r="BJ13" s="55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7"/>
      <c r="BZ13" s="55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7"/>
      <c r="CP13" s="55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7"/>
      <c r="DF13" s="55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7"/>
      <c r="DV13" s="52">
        <f t="shared" si="0"/>
        <v>0</v>
      </c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4"/>
      <c r="EK13" s="52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4"/>
      <c r="EZ13" s="52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4"/>
      <c r="FP13" s="52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4"/>
      <c r="GE13" s="52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4"/>
      <c r="GT13" s="52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4"/>
    </row>
    <row r="14" spans="1:216" ht="13.5" customHeight="1">
      <c r="A14" s="15"/>
      <c r="B14" s="50" t="s">
        <v>132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55" t="s">
        <v>133</v>
      </c>
      <c r="AK14" s="56"/>
      <c r="AL14" s="56"/>
      <c r="AM14" s="56"/>
      <c r="AN14" s="56"/>
      <c r="AO14" s="56"/>
      <c r="AP14" s="56"/>
      <c r="AQ14" s="56"/>
      <c r="AR14" s="56"/>
      <c r="AS14" s="57"/>
      <c r="AT14" s="55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7"/>
      <c r="BJ14" s="55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7"/>
      <c r="BZ14" s="55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7"/>
      <c r="CP14" s="55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7"/>
      <c r="DF14" s="55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7"/>
      <c r="DV14" s="52">
        <f t="shared" si="0"/>
        <v>0</v>
      </c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4"/>
      <c r="EK14" s="52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4"/>
      <c r="EZ14" s="52" t="s">
        <v>26</v>
      </c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4"/>
      <c r="FP14" s="52" t="s">
        <v>26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4"/>
      <c r="GE14" s="52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4"/>
      <c r="GT14" s="52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4"/>
    </row>
    <row r="15" spans="1:216" s="11" customFormat="1" ht="13.5" customHeight="1">
      <c r="A15" s="15"/>
      <c r="B15" s="94" t="s">
        <v>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  <c r="AJ15" s="55" t="s">
        <v>26</v>
      </c>
      <c r="AK15" s="56"/>
      <c r="AL15" s="56"/>
      <c r="AM15" s="56"/>
      <c r="AN15" s="56"/>
      <c r="AO15" s="56"/>
      <c r="AP15" s="56"/>
      <c r="AQ15" s="56"/>
      <c r="AR15" s="56"/>
      <c r="AS15" s="57"/>
      <c r="AT15" s="55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7"/>
      <c r="BJ15" s="55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7"/>
      <c r="BZ15" s="55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/>
      <c r="CP15" s="55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7"/>
      <c r="DF15" s="55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7"/>
      <c r="DV15" s="52">
        <f t="shared" si="0"/>
        <v>0</v>
      </c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4"/>
      <c r="EK15" s="52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4"/>
      <c r="EZ15" s="52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4"/>
      <c r="FP15" s="52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4"/>
      <c r="GE15" s="52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4"/>
      <c r="GT15" s="52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4"/>
    </row>
    <row r="16" spans="1:216" s="11" customFormat="1" ht="17.25" customHeight="1">
      <c r="A16" s="15"/>
      <c r="B16" s="96" t="s">
        <v>267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55" t="s">
        <v>134</v>
      </c>
      <c r="AK16" s="56"/>
      <c r="AL16" s="56"/>
      <c r="AM16" s="56"/>
      <c r="AN16" s="56"/>
      <c r="AO16" s="56"/>
      <c r="AP16" s="56"/>
      <c r="AQ16" s="56"/>
      <c r="AR16" s="56"/>
      <c r="AS16" s="57"/>
      <c r="AT16" s="55" t="s">
        <v>218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55" t="s">
        <v>219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7"/>
      <c r="BZ16" s="55" t="s">
        <v>253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5" t="s">
        <v>136</v>
      </c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7"/>
      <c r="DF16" s="55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58">
        <f t="shared" si="0"/>
        <v>25851156.15</v>
      </c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60"/>
      <c r="EK16" s="58">
        <v>8368943.92</v>
      </c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60"/>
      <c r="EZ16" s="58">
        <v>17482212.23</v>
      </c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60"/>
      <c r="FP16" s="52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4"/>
      <c r="GE16" s="52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4"/>
      <c r="GT16" s="52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4"/>
    </row>
    <row r="17" spans="1:216" s="11" customFormat="1" ht="16.5" customHeight="1">
      <c r="A17" s="15"/>
      <c r="B17" s="96" t="s">
        <v>268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55" t="s">
        <v>135</v>
      </c>
      <c r="AK17" s="56"/>
      <c r="AL17" s="56"/>
      <c r="AM17" s="56"/>
      <c r="AN17" s="56"/>
      <c r="AO17" s="56"/>
      <c r="AP17" s="56"/>
      <c r="AQ17" s="56"/>
      <c r="AR17" s="56"/>
      <c r="AS17" s="57"/>
      <c r="AT17" s="55" t="s">
        <v>218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55" t="s">
        <v>222</v>
      </c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7"/>
      <c r="BZ17" s="55" t="s">
        <v>253</v>
      </c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5" t="s">
        <v>136</v>
      </c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7"/>
      <c r="DF17" s="55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7"/>
      <c r="DV17" s="58">
        <f t="shared" si="0"/>
        <v>357183.87</v>
      </c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60"/>
      <c r="EK17" s="58">
        <v>196674.12</v>
      </c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60"/>
      <c r="EZ17" s="58">
        <v>160509.75</v>
      </c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60"/>
      <c r="FP17" s="52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4"/>
      <c r="GE17" s="52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4"/>
      <c r="GT17" s="52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4"/>
    </row>
    <row r="18" spans="1:216" ht="26.25" customHeight="1">
      <c r="A18" s="15"/>
      <c r="B18" s="50" t="s">
        <v>137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55" t="s">
        <v>136</v>
      </c>
      <c r="AK18" s="56"/>
      <c r="AL18" s="56"/>
      <c r="AM18" s="56"/>
      <c r="AN18" s="56"/>
      <c r="AO18" s="56"/>
      <c r="AP18" s="56"/>
      <c r="AQ18" s="56"/>
      <c r="AR18" s="56"/>
      <c r="AS18" s="57"/>
      <c r="AT18" s="55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7"/>
      <c r="BZ18" s="55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P18" s="55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7"/>
      <c r="DF18" s="55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7"/>
      <c r="DV18" s="52">
        <f t="shared" si="0"/>
        <v>0</v>
      </c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4"/>
      <c r="EK18" s="52" t="s">
        <v>26</v>
      </c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4"/>
      <c r="EZ18" s="52" t="s">
        <v>26</v>
      </c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4"/>
      <c r="FP18" s="52" t="s">
        <v>26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4"/>
      <c r="GE18" s="52" t="s">
        <v>26</v>
      </c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4"/>
      <c r="GT18" s="52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4"/>
    </row>
    <row r="19" spans="1:216" ht="51" customHeight="1">
      <c r="A19" s="15"/>
      <c r="B19" s="123" t="s">
        <v>209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  <c r="AJ19" s="55" t="s">
        <v>138</v>
      </c>
      <c r="AK19" s="56"/>
      <c r="AL19" s="56"/>
      <c r="AM19" s="56"/>
      <c r="AN19" s="56"/>
      <c r="AO19" s="56"/>
      <c r="AP19" s="56"/>
      <c r="AQ19" s="56"/>
      <c r="AR19" s="56"/>
      <c r="AS19" s="57"/>
      <c r="AT19" s="55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55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55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7"/>
      <c r="DF19" s="55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7"/>
      <c r="DV19" s="52">
        <f t="shared" si="0"/>
        <v>0</v>
      </c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4"/>
      <c r="EK19" s="52" t="s">
        <v>26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4"/>
      <c r="EZ19" s="52" t="s">
        <v>26</v>
      </c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4"/>
      <c r="FP19" s="52" t="s">
        <v>26</v>
      </c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4"/>
      <c r="GE19" s="52" t="s">
        <v>26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4"/>
      <c r="GT19" s="52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4"/>
    </row>
    <row r="20" spans="1:216" ht="18" customHeight="1">
      <c r="A20" s="15"/>
      <c r="B20" s="50" t="s">
        <v>241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  <c r="AJ20" s="55" t="s">
        <v>139</v>
      </c>
      <c r="AK20" s="56"/>
      <c r="AL20" s="56"/>
      <c r="AM20" s="56"/>
      <c r="AN20" s="56"/>
      <c r="AO20" s="56"/>
      <c r="AP20" s="56"/>
      <c r="AQ20" s="56"/>
      <c r="AR20" s="56"/>
      <c r="AS20" s="57"/>
      <c r="AT20" s="55" t="s">
        <v>218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55" t="s">
        <v>219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5" t="s">
        <v>278</v>
      </c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7"/>
      <c r="CP20" s="55" t="s">
        <v>142</v>
      </c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7"/>
      <c r="DF20" s="55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7"/>
      <c r="DV20" s="58">
        <f>FP20</f>
        <v>20000</v>
      </c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60"/>
      <c r="EK20" s="52" t="s">
        <v>26</v>
      </c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4"/>
      <c r="EZ20" s="52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4"/>
      <c r="FP20" s="58">
        <v>20000</v>
      </c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60"/>
      <c r="GE20" s="52" t="s">
        <v>26</v>
      </c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4"/>
      <c r="GT20" s="52" t="s">
        <v>26</v>
      </c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4"/>
    </row>
    <row r="21" spans="1:216" ht="13.5" customHeight="1">
      <c r="A21" s="15"/>
      <c r="B21" s="50" t="s">
        <v>141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55" t="s">
        <v>140</v>
      </c>
      <c r="AK21" s="56"/>
      <c r="AL21" s="56"/>
      <c r="AM21" s="56"/>
      <c r="AN21" s="56"/>
      <c r="AO21" s="56"/>
      <c r="AP21" s="56"/>
      <c r="AQ21" s="56"/>
      <c r="AR21" s="56"/>
      <c r="AS21" s="57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7"/>
      <c r="BZ21" s="55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55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7"/>
      <c r="DF21" s="55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7"/>
      <c r="DV21" s="52">
        <f aca="true" t="shared" si="1" ref="DV21:DV86">+SUM(EK21:HH21)</f>
        <v>0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4"/>
      <c r="EK21" s="52" t="s">
        <v>26</v>
      </c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4"/>
      <c r="EZ21" s="52" t="s">
        <v>26</v>
      </c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4"/>
      <c r="FP21" s="52" t="s">
        <v>26</v>
      </c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4"/>
      <c r="GE21" s="52" t="s">
        <v>26</v>
      </c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4"/>
      <c r="GT21" s="52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4"/>
    </row>
    <row r="22" spans="1:216" ht="13.5" customHeight="1">
      <c r="A22" s="15"/>
      <c r="B22" s="50" t="s">
        <v>143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5" t="s">
        <v>142</v>
      </c>
      <c r="AK22" s="56"/>
      <c r="AL22" s="56"/>
      <c r="AM22" s="56"/>
      <c r="AN22" s="56"/>
      <c r="AO22" s="56"/>
      <c r="AP22" s="56"/>
      <c r="AQ22" s="56"/>
      <c r="AR22" s="56"/>
      <c r="AS22" s="57"/>
      <c r="AT22" s="55" t="s">
        <v>26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  <c r="BJ22" s="55" t="s">
        <v>26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7"/>
      <c r="BZ22" s="55" t="s">
        <v>26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7"/>
      <c r="CP22" s="55" t="s">
        <v>26</v>
      </c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7"/>
      <c r="DF22" s="55" t="s">
        <v>26</v>
      </c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7"/>
      <c r="DV22" s="52">
        <f t="shared" si="1"/>
        <v>0</v>
      </c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4"/>
      <c r="EK22" s="52" t="s">
        <v>26</v>
      </c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4"/>
      <c r="EZ22" s="52" t="s">
        <v>26</v>
      </c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4"/>
      <c r="FP22" s="52" t="s">
        <v>26</v>
      </c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4"/>
      <c r="GE22" s="52" t="s">
        <v>26</v>
      </c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4"/>
      <c r="GT22" s="52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4"/>
    </row>
    <row r="23" spans="1:216" s="11" customFormat="1" ht="13.5" customHeight="1">
      <c r="A23" s="15"/>
      <c r="B23" s="94" t="s">
        <v>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5"/>
      <c r="AJ23" s="55" t="s">
        <v>26</v>
      </c>
      <c r="AK23" s="56"/>
      <c r="AL23" s="56"/>
      <c r="AM23" s="56"/>
      <c r="AN23" s="56"/>
      <c r="AO23" s="56"/>
      <c r="AP23" s="56"/>
      <c r="AQ23" s="56"/>
      <c r="AR23" s="56"/>
      <c r="AS23" s="57"/>
      <c r="AT23" s="55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55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7"/>
      <c r="BZ23" s="55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7"/>
      <c r="CP23" s="55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7"/>
      <c r="DF23" s="55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7"/>
      <c r="DV23" s="52">
        <f t="shared" si="1"/>
        <v>0</v>
      </c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4"/>
      <c r="EK23" s="52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4"/>
      <c r="EZ23" s="52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4"/>
      <c r="FP23" s="52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4"/>
      <c r="GE23" s="52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4"/>
      <c r="GT23" s="52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4"/>
    </row>
    <row r="24" spans="1:216" s="11" customFormat="1" ht="13.5" customHeight="1">
      <c r="A24" s="15"/>
      <c r="B24" s="64" t="s">
        <v>128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55" t="s">
        <v>144</v>
      </c>
      <c r="AK24" s="56"/>
      <c r="AL24" s="56"/>
      <c r="AM24" s="56"/>
      <c r="AN24" s="56"/>
      <c r="AO24" s="56"/>
      <c r="AP24" s="56"/>
      <c r="AQ24" s="56"/>
      <c r="AR24" s="56"/>
      <c r="AS24" s="57"/>
      <c r="AT24" s="55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7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7"/>
      <c r="BZ24" s="55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7"/>
      <c r="CP24" s="55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7"/>
      <c r="DF24" s="55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7"/>
      <c r="DV24" s="52">
        <f t="shared" si="1"/>
        <v>0</v>
      </c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4"/>
      <c r="EK24" s="52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4"/>
      <c r="EZ24" s="52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4"/>
      <c r="FP24" s="52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4"/>
      <c r="GE24" s="52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4"/>
      <c r="GT24" s="52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4"/>
    </row>
    <row r="25" spans="1:216" s="11" customFormat="1" ht="13.5" customHeight="1">
      <c r="A25" s="15"/>
      <c r="B25" s="64" t="s">
        <v>129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  <c r="AJ25" s="55" t="s">
        <v>145</v>
      </c>
      <c r="AK25" s="56"/>
      <c r="AL25" s="56"/>
      <c r="AM25" s="56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55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7"/>
      <c r="BZ25" s="55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55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7"/>
      <c r="DF25" s="55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7"/>
      <c r="DV25" s="52">
        <f t="shared" si="1"/>
        <v>0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4"/>
      <c r="EK25" s="52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4"/>
      <c r="EZ25" s="52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4"/>
      <c r="FP25" s="52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4"/>
      <c r="GE25" s="52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4"/>
      <c r="GT25" s="52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4"/>
    </row>
    <row r="26" spans="1:216" ht="13.5" customHeight="1">
      <c r="A26" s="15"/>
      <c r="B26" s="50" t="s">
        <v>147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55" t="s">
        <v>146</v>
      </c>
      <c r="AK26" s="56"/>
      <c r="AL26" s="56"/>
      <c r="AM26" s="56"/>
      <c r="AN26" s="56"/>
      <c r="AO26" s="56"/>
      <c r="AP26" s="56"/>
      <c r="AQ26" s="56"/>
      <c r="AR26" s="56"/>
      <c r="AS26" s="57"/>
      <c r="AT26" s="55" t="s">
        <v>26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55" t="s">
        <v>26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7"/>
      <c r="BZ26" s="55" t="s">
        <v>26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7"/>
      <c r="CP26" s="55" t="s">
        <v>26</v>
      </c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7"/>
      <c r="DF26" s="55" t="s">
        <v>26</v>
      </c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7"/>
      <c r="DV26" s="87">
        <f t="shared" si="1"/>
        <v>26228340.020000003</v>
      </c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9"/>
      <c r="EK26" s="87">
        <f>EK28+EK39+EK47+EK71</f>
        <v>8565618.040000001</v>
      </c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9"/>
      <c r="EZ26" s="87">
        <f>EZ28+EZ39+EZ47+EZ71</f>
        <v>17642721.98</v>
      </c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9"/>
      <c r="FP26" s="87">
        <f>FP28+FP39+FP47+FP71</f>
        <v>20000</v>
      </c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9"/>
      <c r="GE26" s="52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4"/>
      <c r="GT26" s="52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4"/>
    </row>
    <row r="27" spans="1:216" ht="26.25" customHeight="1">
      <c r="A27" s="15"/>
      <c r="B27" s="50" t="s">
        <v>148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55" t="s">
        <v>27</v>
      </c>
      <c r="AK27" s="56"/>
      <c r="AL27" s="56"/>
      <c r="AM27" s="56"/>
      <c r="AN27" s="56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5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7"/>
      <c r="BZ27" s="55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55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7"/>
      <c r="DF27" s="55" t="s">
        <v>27</v>
      </c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7"/>
      <c r="DV27" s="58">
        <f t="shared" si="1"/>
        <v>19319092.87</v>
      </c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60"/>
      <c r="EK27" s="58">
        <f>EK28</f>
        <v>3753869.87</v>
      </c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60"/>
      <c r="EZ27" s="58">
        <f>EZ28</f>
        <v>15565223</v>
      </c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60"/>
      <c r="FP27" s="52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4"/>
      <c r="GE27" s="52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4"/>
      <c r="GT27" s="52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4"/>
    </row>
    <row r="28" spans="1:216" ht="26.25" customHeight="1">
      <c r="A28" s="15"/>
      <c r="B28" s="50" t="s">
        <v>149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55" t="s">
        <v>28</v>
      </c>
      <c r="AK28" s="56"/>
      <c r="AL28" s="56"/>
      <c r="AM28" s="56"/>
      <c r="AN28" s="56"/>
      <c r="AO28" s="56"/>
      <c r="AP28" s="56"/>
      <c r="AQ28" s="56"/>
      <c r="AR28" s="56"/>
      <c r="AS28" s="57"/>
      <c r="AT28" s="55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7"/>
      <c r="BJ28" s="55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7"/>
      <c r="BZ28" s="55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7"/>
      <c r="CP28" s="55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7"/>
      <c r="DF28" s="103" t="s">
        <v>27</v>
      </c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87">
        <f t="shared" si="1"/>
        <v>19319092.87</v>
      </c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9"/>
      <c r="EK28" s="87">
        <f>SUM(EK30:EY36)</f>
        <v>3753869.87</v>
      </c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9"/>
      <c r="EZ28" s="87">
        <f>SUM(EZ30:FO36)</f>
        <v>15565223</v>
      </c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9"/>
      <c r="FP28" s="52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4"/>
      <c r="GE28" s="52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4"/>
      <c r="GT28" s="52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4"/>
    </row>
    <row r="29" spans="1:216" s="11" customFormat="1" ht="13.5" customHeight="1">
      <c r="A29" s="15"/>
      <c r="B29" s="94" t="s">
        <v>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55" t="s">
        <v>26</v>
      </c>
      <c r="AK29" s="56"/>
      <c r="AL29" s="56"/>
      <c r="AM29" s="56"/>
      <c r="AN29" s="56"/>
      <c r="AO29" s="56"/>
      <c r="AP29" s="56"/>
      <c r="AQ29" s="56"/>
      <c r="AR29" s="56"/>
      <c r="AS29" s="57"/>
      <c r="AT29" s="5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7"/>
      <c r="BJ29" s="55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7"/>
      <c r="BZ29" s="55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P29" s="55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7"/>
      <c r="DF29" s="55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7"/>
      <c r="DV29" s="58">
        <f t="shared" si="1"/>
        <v>0</v>
      </c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60"/>
      <c r="EK29" s="58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60"/>
      <c r="EZ29" s="58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60"/>
      <c r="FP29" s="52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4"/>
      <c r="GE29" s="52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4"/>
      <c r="GT29" s="52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4"/>
    </row>
    <row r="30" spans="1:216" s="11" customFormat="1" ht="13.5" customHeight="1">
      <c r="A30" s="15"/>
      <c r="B30" s="64" t="s">
        <v>41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55" t="s">
        <v>29</v>
      </c>
      <c r="AK30" s="56"/>
      <c r="AL30" s="56"/>
      <c r="AM30" s="56"/>
      <c r="AN30" s="56"/>
      <c r="AO30" s="56"/>
      <c r="AP30" s="56"/>
      <c r="AQ30" s="56"/>
      <c r="AR30" s="56"/>
      <c r="AS30" s="57"/>
      <c r="AT30" s="55" t="s">
        <v>218</v>
      </c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7"/>
      <c r="BJ30" s="55" t="s">
        <v>219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7"/>
      <c r="BZ30" s="55" t="s">
        <v>243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7"/>
      <c r="CP30" s="55" t="s">
        <v>130</v>
      </c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7"/>
      <c r="DF30" s="55" t="s">
        <v>28</v>
      </c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58">
        <f t="shared" si="1"/>
        <v>2830000.1</v>
      </c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60"/>
      <c r="EK30" s="58">
        <v>2830000.1</v>
      </c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60"/>
      <c r="EZ30" s="58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60"/>
      <c r="FP30" s="52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4"/>
      <c r="GE30" s="52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4"/>
      <c r="GT30" s="52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4"/>
    </row>
    <row r="31" spans="1:216" s="11" customFormat="1" ht="13.5" customHeight="1">
      <c r="A31" s="15"/>
      <c r="B31" s="64" t="s">
        <v>41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J31" s="55" t="s">
        <v>29</v>
      </c>
      <c r="AK31" s="56"/>
      <c r="AL31" s="56"/>
      <c r="AM31" s="56"/>
      <c r="AN31" s="56"/>
      <c r="AO31" s="56"/>
      <c r="AP31" s="56"/>
      <c r="AQ31" s="56"/>
      <c r="AR31" s="56"/>
      <c r="AS31" s="57"/>
      <c r="AT31" s="55" t="s">
        <v>218</v>
      </c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7"/>
      <c r="BJ31" s="55" t="s">
        <v>219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7"/>
      <c r="BZ31" s="55" t="s">
        <v>244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7"/>
      <c r="CP31" s="55" t="s">
        <v>130</v>
      </c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7"/>
      <c r="DF31" s="55" t="s">
        <v>258</v>
      </c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58">
        <f>+SUM(EK31:HH31)</f>
        <v>11954856</v>
      </c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60"/>
      <c r="EK31" s="58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60"/>
      <c r="EZ31" s="58">
        <v>11954856</v>
      </c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60"/>
      <c r="FP31" s="52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4"/>
      <c r="GE31" s="52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4"/>
      <c r="GT31" s="52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4"/>
    </row>
    <row r="32" spans="1:216" s="11" customFormat="1" ht="13.5" customHeight="1">
      <c r="A32" s="15"/>
      <c r="B32" s="64" t="s">
        <v>41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J32" s="55" t="s">
        <v>29</v>
      </c>
      <c r="AK32" s="56"/>
      <c r="AL32" s="56"/>
      <c r="AM32" s="56"/>
      <c r="AN32" s="56"/>
      <c r="AO32" s="56"/>
      <c r="AP32" s="56"/>
      <c r="AQ32" s="56"/>
      <c r="AR32" s="56"/>
      <c r="AS32" s="57"/>
      <c r="AT32" s="55" t="s">
        <v>218</v>
      </c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7"/>
      <c r="BJ32" s="55" t="s">
        <v>222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7"/>
      <c r="BZ32" s="55" t="s">
        <v>245</v>
      </c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7"/>
      <c r="CP32" s="55" t="s">
        <v>130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7"/>
      <c r="DF32" s="55" t="s">
        <v>28</v>
      </c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58">
        <f>+SUM(EK32:HH32)</f>
        <v>53155.68</v>
      </c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60"/>
      <c r="EK32" s="58">
        <v>53155.68</v>
      </c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60"/>
      <c r="EZ32" s="58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60"/>
      <c r="FP32" s="52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4"/>
      <c r="GE32" s="52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4"/>
      <c r="GT32" s="52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4"/>
    </row>
    <row r="33" spans="1:216" ht="21.75" customHeight="1">
      <c r="A33" s="15"/>
      <c r="B33" s="50" t="s">
        <v>43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55" t="s">
        <v>30</v>
      </c>
      <c r="AK33" s="56"/>
      <c r="AL33" s="56"/>
      <c r="AM33" s="56"/>
      <c r="AN33" s="56"/>
      <c r="AO33" s="56"/>
      <c r="AP33" s="56"/>
      <c r="AQ33" s="56"/>
      <c r="AR33" s="56"/>
      <c r="AS33" s="57"/>
      <c r="AT33" s="55" t="s">
        <v>218</v>
      </c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7"/>
      <c r="BJ33" s="55" t="s">
        <v>219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7"/>
      <c r="BZ33" s="55" t="s">
        <v>243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P33" s="55" t="s">
        <v>249</v>
      </c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7"/>
      <c r="DF33" s="55" t="s">
        <v>30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7"/>
      <c r="DV33" s="58">
        <f t="shared" si="1"/>
        <v>854660.13</v>
      </c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60"/>
      <c r="EK33" s="58">
        <v>854660.13</v>
      </c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60"/>
      <c r="EZ33" s="58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60"/>
      <c r="FP33" s="52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4"/>
      <c r="GE33" s="52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4"/>
      <c r="GT33" s="52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4"/>
    </row>
    <row r="34" spans="1:216" ht="18" customHeight="1">
      <c r="A34" s="15"/>
      <c r="B34" s="50" t="s">
        <v>43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55" t="s">
        <v>30</v>
      </c>
      <c r="AK34" s="56"/>
      <c r="AL34" s="56"/>
      <c r="AM34" s="56"/>
      <c r="AN34" s="56"/>
      <c r="AO34" s="56"/>
      <c r="AP34" s="56"/>
      <c r="AQ34" s="56"/>
      <c r="AR34" s="56"/>
      <c r="AS34" s="57"/>
      <c r="AT34" s="55" t="s">
        <v>218</v>
      </c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7"/>
      <c r="BJ34" s="55" t="s">
        <v>219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7"/>
      <c r="BZ34" s="55" t="s">
        <v>244</v>
      </c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7"/>
      <c r="CP34" s="55" t="s">
        <v>249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7"/>
      <c r="DF34" s="55" t="s">
        <v>259</v>
      </c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7"/>
      <c r="DV34" s="58">
        <f>+SUM(EK34:HH34)</f>
        <v>3610367</v>
      </c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60"/>
      <c r="EK34" s="58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>
        <v>3610367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60"/>
      <c r="FP34" s="52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4"/>
      <c r="GE34" s="52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4"/>
      <c r="GT34" s="52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4"/>
    </row>
    <row r="35" spans="1:216" ht="20.25" customHeight="1">
      <c r="A35" s="15"/>
      <c r="B35" s="50" t="s">
        <v>43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J35" s="55" t="s">
        <v>30</v>
      </c>
      <c r="AK35" s="56"/>
      <c r="AL35" s="56"/>
      <c r="AM35" s="56"/>
      <c r="AN35" s="56"/>
      <c r="AO35" s="56"/>
      <c r="AP35" s="56"/>
      <c r="AQ35" s="56"/>
      <c r="AR35" s="56"/>
      <c r="AS35" s="57"/>
      <c r="AT35" s="55" t="s">
        <v>218</v>
      </c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7"/>
      <c r="BJ35" s="55" t="s">
        <v>222</v>
      </c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7"/>
      <c r="BZ35" s="55" t="s">
        <v>245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7"/>
      <c r="CP35" s="55" t="s">
        <v>249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7"/>
      <c r="DF35" s="55" t="s">
        <v>30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7"/>
      <c r="DV35" s="58">
        <f>+SUM(EK35:HH35)</f>
        <v>16053.96</v>
      </c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60"/>
      <c r="EK35" s="58">
        <v>16053.96</v>
      </c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60"/>
      <c r="FP35" s="52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4"/>
      <c r="GE35" s="52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4"/>
      <c r="GT35" s="52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4"/>
    </row>
    <row r="36" spans="1:216" s="11" customFormat="1" ht="13.5" customHeight="1">
      <c r="A36" s="15"/>
      <c r="B36" s="64" t="s">
        <v>42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55" t="s">
        <v>150</v>
      </c>
      <c r="AK36" s="56"/>
      <c r="AL36" s="56"/>
      <c r="AM36" s="56"/>
      <c r="AN36" s="56"/>
      <c r="AO36" s="56"/>
      <c r="AP36" s="56"/>
      <c r="AQ36" s="56"/>
      <c r="AR36" s="56"/>
      <c r="AS36" s="57"/>
      <c r="AT36" s="55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7"/>
      <c r="BJ36" s="55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7"/>
      <c r="BZ36" s="55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7"/>
      <c r="CP36" s="55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7"/>
      <c r="DF36" s="55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7"/>
      <c r="DV36" s="58">
        <f t="shared" si="1"/>
        <v>0</v>
      </c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60"/>
      <c r="EK36" s="58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58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60"/>
      <c r="FP36" s="52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4"/>
      <c r="GE36" s="52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4"/>
      <c r="GT36" s="52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4"/>
    </row>
    <row r="37" spans="1:216" ht="26.25" customHeight="1">
      <c r="A37" s="15"/>
      <c r="B37" s="50" t="s">
        <v>151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1"/>
      <c r="AJ37" s="55" t="s">
        <v>31</v>
      </c>
      <c r="AK37" s="56"/>
      <c r="AL37" s="56"/>
      <c r="AM37" s="56"/>
      <c r="AN37" s="56"/>
      <c r="AO37" s="56"/>
      <c r="AP37" s="56"/>
      <c r="AQ37" s="56"/>
      <c r="AR37" s="56"/>
      <c r="AS37" s="57"/>
      <c r="AT37" s="55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7"/>
      <c r="BJ37" s="55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7"/>
      <c r="BZ37" s="55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7"/>
      <c r="CP37" s="55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7"/>
      <c r="DF37" s="55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7"/>
      <c r="DV37" s="58">
        <f t="shared" si="1"/>
        <v>0</v>
      </c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60"/>
      <c r="EK37" s="58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58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60"/>
      <c r="FP37" s="52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4"/>
      <c r="GE37" s="52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4"/>
      <c r="GT37" s="52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4"/>
    </row>
    <row r="38" spans="1:216" s="11" customFormat="1" ht="13.5" customHeight="1">
      <c r="A38" s="15"/>
      <c r="B38" s="94" t="s">
        <v>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J38" s="55" t="s">
        <v>26</v>
      </c>
      <c r="AK38" s="56"/>
      <c r="AL38" s="56"/>
      <c r="AM38" s="56"/>
      <c r="AN38" s="56"/>
      <c r="AO38" s="56"/>
      <c r="AP38" s="56"/>
      <c r="AQ38" s="56"/>
      <c r="AR38" s="56"/>
      <c r="AS38" s="57"/>
      <c r="AT38" s="55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7"/>
      <c r="BJ38" s="55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7"/>
      <c r="BZ38" s="55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7"/>
      <c r="CP38" s="55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7"/>
      <c r="DF38" s="55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7"/>
      <c r="DV38" s="58">
        <f t="shared" si="1"/>
        <v>0</v>
      </c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60"/>
      <c r="EK38" s="58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60"/>
      <c r="EZ38" s="58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60"/>
      <c r="FP38" s="52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4"/>
      <c r="GE38" s="52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4"/>
      <c r="GT38" s="52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4"/>
    </row>
    <row r="39" spans="1:216" ht="26.25" customHeight="1">
      <c r="A39" s="15"/>
      <c r="B39" s="50" t="s">
        <v>153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 s="55" t="s">
        <v>152</v>
      </c>
      <c r="AK39" s="56"/>
      <c r="AL39" s="56"/>
      <c r="AM39" s="56"/>
      <c r="AN39" s="56"/>
      <c r="AO39" s="56"/>
      <c r="AP39" s="56"/>
      <c r="AQ39" s="56"/>
      <c r="AR39" s="56"/>
      <c r="AS39" s="57"/>
      <c r="AT39" s="55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7"/>
      <c r="BJ39" s="55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  <c r="BZ39" s="55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7"/>
      <c r="CP39" s="55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7"/>
      <c r="DF39" s="55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7"/>
      <c r="DV39" s="87">
        <f t="shared" si="1"/>
        <v>30212.9</v>
      </c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9"/>
      <c r="EK39" s="87">
        <f>SUM(EK41:EY44)</f>
        <v>29212.9</v>
      </c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9"/>
      <c r="EZ39" s="87">
        <f>SUM(EZ41:FO42)</f>
        <v>1000</v>
      </c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9"/>
      <c r="FP39" s="52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4"/>
      <c r="GE39" s="52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4"/>
      <c r="GT39" s="52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4"/>
    </row>
    <row r="40" spans="1:216" s="11" customFormat="1" ht="13.5" customHeight="1">
      <c r="A40" s="15"/>
      <c r="B40" s="94" t="s">
        <v>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J40" s="55" t="s">
        <v>26</v>
      </c>
      <c r="AK40" s="56"/>
      <c r="AL40" s="56"/>
      <c r="AM40" s="56"/>
      <c r="AN40" s="56"/>
      <c r="AO40" s="56"/>
      <c r="AP40" s="56"/>
      <c r="AQ40" s="56"/>
      <c r="AR40" s="56"/>
      <c r="AS40" s="57"/>
      <c r="AT40" s="55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7"/>
      <c r="BJ40" s="55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7"/>
      <c r="BZ40" s="55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7"/>
      <c r="CP40" s="55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7"/>
      <c r="DF40" s="55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7"/>
      <c r="DV40" s="58">
        <f t="shared" si="1"/>
        <v>0</v>
      </c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60"/>
      <c r="EK40" s="58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60"/>
      <c r="EZ40" s="58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60"/>
      <c r="FP40" s="52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4"/>
      <c r="GE40" s="52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4"/>
      <c r="GT40" s="52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4"/>
    </row>
    <row r="41" spans="1:216" s="11" customFormat="1" ht="13.5" customHeight="1">
      <c r="A41" s="15"/>
      <c r="B41" s="64" t="s">
        <v>240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J41" s="55" t="s">
        <v>154</v>
      </c>
      <c r="AK41" s="56"/>
      <c r="AL41" s="56"/>
      <c r="AM41" s="56"/>
      <c r="AN41" s="56"/>
      <c r="AO41" s="56"/>
      <c r="AP41" s="56"/>
      <c r="AQ41" s="56"/>
      <c r="AR41" s="56"/>
      <c r="AS41" s="57"/>
      <c r="AT41" s="55" t="s">
        <v>218</v>
      </c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7"/>
      <c r="BJ41" s="55" t="s">
        <v>219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7"/>
      <c r="BZ41" s="55" t="s">
        <v>244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7"/>
      <c r="CP41" s="55" t="s">
        <v>250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7"/>
      <c r="DF41" s="55" t="s">
        <v>252</v>
      </c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7"/>
      <c r="DV41" s="58">
        <f t="shared" si="1"/>
        <v>1000</v>
      </c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60"/>
      <c r="EK41" s="58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60"/>
      <c r="EZ41" s="58">
        <v>1000</v>
      </c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60"/>
      <c r="FP41" s="52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4"/>
      <c r="GE41" s="52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4"/>
      <c r="GT41" s="52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4"/>
    </row>
    <row r="42" spans="1:216" s="11" customFormat="1" ht="13.5" customHeight="1">
      <c r="A42" s="15"/>
      <c r="B42" s="64" t="s">
        <v>254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55" t="s">
        <v>239</v>
      </c>
      <c r="AK42" s="56"/>
      <c r="AL42" s="56"/>
      <c r="AM42" s="56"/>
      <c r="AN42" s="56"/>
      <c r="AO42" s="56"/>
      <c r="AP42" s="56"/>
      <c r="AQ42" s="56"/>
      <c r="AR42" s="56"/>
      <c r="AS42" s="57"/>
      <c r="AT42" s="55" t="s">
        <v>218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7"/>
      <c r="BJ42" s="55" t="s">
        <v>219</v>
      </c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7"/>
      <c r="BZ42" s="55" t="s">
        <v>243</v>
      </c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7"/>
      <c r="CP42" s="55" t="s">
        <v>251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7"/>
      <c r="DF42" s="55" t="s">
        <v>224</v>
      </c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7"/>
      <c r="DV42" s="58">
        <f t="shared" si="1"/>
        <v>25000</v>
      </c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60"/>
      <c r="EK42" s="58">
        <v>25000</v>
      </c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60"/>
      <c r="EZ42" s="58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60"/>
      <c r="FP42" s="52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4"/>
      <c r="GE42" s="52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4"/>
      <c r="GT42" s="52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4"/>
    </row>
    <row r="43" spans="1:216" s="11" customFormat="1" ht="13.5" customHeight="1">
      <c r="A43" s="15"/>
      <c r="B43" s="64" t="s">
        <v>255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  <c r="AJ43" s="55" t="s">
        <v>256</v>
      </c>
      <c r="AK43" s="56"/>
      <c r="AL43" s="56"/>
      <c r="AM43" s="56"/>
      <c r="AN43" s="56"/>
      <c r="AO43" s="56"/>
      <c r="AP43" s="56"/>
      <c r="AQ43" s="56"/>
      <c r="AR43" s="56"/>
      <c r="AS43" s="57"/>
      <c r="AT43" s="55" t="s">
        <v>218</v>
      </c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7"/>
      <c r="BJ43" s="55" t="s">
        <v>219</v>
      </c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7"/>
      <c r="BZ43" s="55" t="s">
        <v>243</v>
      </c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7"/>
      <c r="CP43" s="55" t="s">
        <v>257</v>
      </c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7"/>
      <c r="DF43" s="55" t="s">
        <v>224</v>
      </c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7"/>
      <c r="DV43" s="58">
        <f>+SUM(EK43:HH43)</f>
        <v>1500</v>
      </c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60"/>
      <c r="EK43" s="58">
        <v>1500</v>
      </c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60"/>
      <c r="EZ43" s="58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60"/>
      <c r="FP43" s="52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4"/>
      <c r="GE43" s="52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4"/>
    </row>
    <row r="44" spans="1:216" s="11" customFormat="1" ht="13.5" customHeight="1">
      <c r="A44" s="15"/>
      <c r="B44" s="64" t="s">
        <v>287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J44" s="55" t="s">
        <v>256</v>
      </c>
      <c r="AK44" s="56"/>
      <c r="AL44" s="56"/>
      <c r="AM44" s="56"/>
      <c r="AN44" s="56"/>
      <c r="AO44" s="56"/>
      <c r="AP44" s="56"/>
      <c r="AQ44" s="56"/>
      <c r="AR44" s="56"/>
      <c r="AS44" s="57"/>
      <c r="AT44" s="55" t="s">
        <v>218</v>
      </c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7"/>
      <c r="BJ44" s="55" t="s">
        <v>219</v>
      </c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7"/>
      <c r="BZ44" s="55" t="s">
        <v>243</v>
      </c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7"/>
      <c r="CP44" s="55" t="s">
        <v>280</v>
      </c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7"/>
      <c r="DF44" s="55" t="s">
        <v>224</v>
      </c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7"/>
      <c r="DV44" s="58">
        <f>+SUM(EK44:HH44)</f>
        <v>2712.9</v>
      </c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60"/>
      <c r="EK44" s="58">
        <v>2712.9</v>
      </c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60"/>
      <c r="EZ44" s="58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60"/>
      <c r="FP44" s="52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4"/>
      <c r="GE44" s="52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4"/>
    </row>
    <row r="45" spans="1:216" s="11" customFormat="1" ht="26.25" customHeight="1">
      <c r="A45" s="15"/>
      <c r="B45" s="50" t="s">
        <v>155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55" t="s">
        <v>34</v>
      </c>
      <c r="AK45" s="56"/>
      <c r="AL45" s="56"/>
      <c r="AM45" s="56"/>
      <c r="AN45" s="56"/>
      <c r="AO45" s="56"/>
      <c r="AP45" s="56"/>
      <c r="AQ45" s="56"/>
      <c r="AR45" s="56"/>
      <c r="AS45" s="57"/>
      <c r="AT45" s="55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7"/>
      <c r="BJ45" s="55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7"/>
      <c r="BZ45" s="55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7"/>
      <c r="CP45" s="55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7"/>
      <c r="DF45" s="55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7"/>
      <c r="DV45" s="58">
        <f t="shared" si="1"/>
        <v>0</v>
      </c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60"/>
      <c r="EK45" s="58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60"/>
      <c r="EZ45" s="58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60"/>
      <c r="FP45" s="52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4"/>
      <c r="GE45" s="52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4"/>
      <c r="GT45" s="52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4"/>
    </row>
    <row r="46" spans="1:216" s="11" customFormat="1" ht="26.25" customHeight="1">
      <c r="A46" s="15"/>
      <c r="B46" s="50" t="s">
        <v>157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  <c r="AJ46" s="55" t="s">
        <v>156</v>
      </c>
      <c r="AK46" s="56"/>
      <c r="AL46" s="56"/>
      <c r="AM46" s="56"/>
      <c r="AN46" s="56"/>
      <c r="AO46" s="56"/>
      <c r="AP46" s="56"/>
      <c r="AQ46" s="56"/>
      <c r="AR46" s="56"/>
      <c r="AS46" s="57"/>
      <c r="AT46" s="55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7"/>
      <c r="BJ46" s="55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7"/>
      <c r="BZ46" s="55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7"/>
      <c r="CP46" s="55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7"/>
      <c r="DF46" s="55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7"/>
      <c r="DV46" s="58">
        <f t="shared" si="1"/>
        <v>0</v>
      </c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60"/>
      <c r="EK46" s="58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60"/>
      <c r="EZ46" s="58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60"/>
      <c r="FP46" s="52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4"/>
      <c r="GE46" s="52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4"/>
      <c r="GT46" s="52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4"/>
    </row>
    <row r="47" spans="1:216" s="11" customFormat="1" ht="26.25" customHeight="1">
      <c r="A47" s="15"/>
      <c r="B47" s="50" t="s">
        <v>210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1"/>
      <c r="AJ47" s="55" t="s">
        <v>35</v>
      </c>
      <c r="AK47" s="56"/>
      <c r="AL47" s="56"/>
      <c r="AM47" s="56"/>
      <c r="AN47" s="56"/>
      <c r="AO47" s="56"/>
      <c r="AP47" s="56"/>
      <c r="AQ47" s="56"/>
      <c r="AR47" s="56"/>
      <c r="AS47" s="57"/>
      <c r="AT47" s="55" t="s">
        <v>26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7"/>
      <c r="BJ47" s="55" t="s">
        <v>26</v>
      </c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7"/>
      <c r="BZ47" s="55" t="s">
        <v>26</v>
      </c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7"/>
      <c r="CP47" s="55" t="s">
        <v>26</v>
      </c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7"/>
      <c r="DF47" s="55" t="s">
        <v>26</v>
      </c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7"/>
      <c r="DV47" s="87">
        <f t="shared" si="1"/>
        <v>5387851.700000001</v>
      </c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9"/>
      <c r="EK47" s="87">
        <f>SUM(EK49:EY68)</f>
        <v>4347295.720000001</v>
      </c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9"/>
      <c r="EZ47" s="87">
        <f>SUM(EZ49:FO69)</f>
        <v>1020555.98</v>
      </c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9"/>
      <c r="FP47" s="87">
        <f>SUM(FP49:GD68)</f>
        <v>20000</v>
      </c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9"/>
      <c r="GE47" s="52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4"/>
      <c r="GT47" s="52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4"/>
    </row>
    <row r="48" spans="1:216" s="11" customFormat="1" ht="13.5" customHeight="1">
      <c r="A48" s="15"/>
      <c r="B48" s="94" t="s">
        <v>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5"/>
      <c r="AJ48" s="55" t="s">
        <v>26</v>
      </c>
      <c r="AK48" s="56"/>
      <c r="AL48" s="56"/>
      <c r="AM48" s="56"/>
      <c r="AN48" s="56"/>
      <c r="AO48" s="56"/>
      <c r="AP48" s="56"/>
      <c r="AQ48" s="56"/>
      <c r="AR48" s="56"/>
      <c r="AS48" s="57"/>
      <c r="AT48" s="55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7"/>
      <c r="BJ48" s="55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7"/>
      <c r="BZ48" s="55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7"/>
      <c r="CP48" s="55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7"/>
      <c r="DF48" s="55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7"/>
      <c r="DV48" s="58">
        <f t="shared" si="1"/>
        <v>0</v>
      </c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60"/>
      <c r="EK48" s="58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58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60"/>
      <c r="FP48" s="52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4"/>
      <c r="GE48" s="52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4"/>
      <c r="GT48" s="52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4"/>
    </row>
    <row r="49" spans="1:216" s="11" customFormat="1" ht="13.5" customHeight="1">
      <c r="A49" s="15"/>
      <c r="B49" s="64" t="s">
        <v>44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  <c r="AJ49" s="55" t="s">
        <v>158</v>
      </c>
      <c r="AK49" s="56"/>
      <c r="AL49" s="56"/>
      <c r="AM49" s="56"/>
      <c r="AN49" s="56"/>
      <c r="AO49" s="56"/>
      <c r="AP49" s="56"/>
      <c r="AQ49" s="56"/>
      <c r="AR49" s="56"/>
      <c r="AS49" s="57"/>
      <c r="AT49" s="55" t="s">
        <v>218</v>
      </c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7"/>
      <c r="BJ49" s="55" t="s">
        <v>219</v>
      </c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7"/>
      <c r="BZ49" s="55" t="s">
        <v>243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55" t="s">
        <v>250</v>
      </c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7"/>
      <c r="DF49" s="55" t="s">
        <v>32</v>
      </c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7"/>
      <c r="DV49" s="58">
        <f t="shared" si="1"/>
        <v>67616.66</v>
      </c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60"/>
      <c r="EK49" s="58">
        <v>67616.66</v>
      </c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60"/>
      <c r="EZ49" s="58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60"/>
      <c r="FP49" s="52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4"/>
      <c r="GE49" s="52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4"/>
      <c r="GT49" s="52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4"/>
    </row>
    <row r="50" spans="1:216" s="11" customFormat="1" ht="13.5" customHeight="1">
      <c r="A50" s="15"/>
      <c r="B50" s="64" t="s">
        <v>44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55" t="s">
        <v>158</v>
      </c>
      <c r="AK50" s="56"/>
      <c r="AL50" s="56"/>
      <c r="AM50" s="56"/>
      <c r="AN50" s="56"/>
      <c r="AO50" s="56"/>
      <c r="AP50" s="56"/>
      <c r="AQ50" s="56"/>
      <c r="AR50" s="56"/>
      <c r="AS50" s="57"/>
      <c r="AT50" s="55" t="s">
        <v>218</v>
      </c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7"/>
      <c r="BJ50" s="55" t="s">
        <v>219</v>
      </c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7"/>
      <c r="BZ50" s="55" t="s">
        <v>244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7"/>
      <c r="CP50" s="55" t="s">
        <v>250</v>
      </c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7"/>
      <c r="DF50" s="55" t="s">
        <v>260</v>
      </c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7"/>
      <c r="DV50" s="58">
        <f>+SUM(EK50:HH50)</f>
        <v>55224</v>
      </c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60"/>
      <c r="EK50" s="58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60"/>
      <c r="EZ50" s="58">
        <v>55224</v>
      </c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60"/>
      <c r="FP50" s="52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4"/>
      <c r="GE50" s="52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4"/>
      <c r="GT50" s="52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4"/>
    </row>
    <row r="51" spans="1:216" s="11" customFormat="1" ht="13.5" customHeight="1">
      <c r="A51" s="15"/>
      <c r="B51" s="64" t="s">
        <v>45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  <c r="AJ51" s="55" t="s">
        <v>36</v>
      </c>
      <c r="AK51" s="56"/>
      <c r="AL51" s="56"/>
      <c r="AM51" s="56"/>
      <c r="AN51" s="56"/>
      <c r="AO51" s="56"/>
      <c r="AP51" s="56"/>
      <c r="AQ51" s="56"/>
      <c r="AR51" s="56"/>
      <c r="AS51" s="57"/>
      <c r="AT51" s="55" t="s">
        <v>218</v>
      </c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7"/>
      <c r="BJ51" s="55" t="s">
        <v>219</v>
      </c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5" t="s">
        <v>243</v>
      </c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7"/>
      <c r="CP51" s="55" t="s">
        <v>250</v>
      </c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7"/>
      <c r="DF51" s="55" t="s">
        <v>33</v>
      </c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7"/>
      <c r="DV51" s="125">
        <f t="shared" si="1"/>
        <v>67399.08</v>
      </c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7"/>
      <c r="EK51" s="58">
        <v>67399.08</v>
      </c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60"/>
      <c r="FP51" s="52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4"/>
      <c r="GE51" s="52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4"/>
      <c r="GT51" s="52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4"/>
    </row>
    <row r="52" spans="1:216" s="11" customFormat="1" ht="22.5" customHeight="1">
      <c r="A52" s="15"/>
      <c r="B52" s="64" t="s">
        <v>228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  <c r="AJ52" s="55" t="s">
        <v>37</v>
      </c>
      <c r="AK52" s="56"/>
      <c r="AL52" s="56"/>
      <c r="AM52" s="56"/>
      <c r="AN52" s="56"/>
      <c r="AO52" s="56"/>
      <c r="AP52" s="56"/>
      <c r="AQ52" s="56"/>
      <c r="AR52" s="56"/>
      <c r="AS52" s="57"/>
      <c r="AT52" s="55" t="s">
        <v>218</v>
      </c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7"/>
      <c r="BJ52" s="55" t="s">
        <v>219</v>
      </c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7"/>
      <c r="BZ52" s="55" t="s">
        <v>243</v>
      </c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7"/>
      <c r="CP52" s="55" t="s">
        <v>250</v>
      </c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7"/>
      <c r="DF52" s="61" t="s">
        <v>225</v>
      </c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3"/>
      <c r="DV52" s="58">
        <f t="shared" si="1"/>
        <v>2085447</v>
      </c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60"/>
      <c r="EK52" s="58">
        <v>2085447</v>
      </c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60"/>
      <c r="EZ52" s="58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60"/>
      <c r="FP52" s="52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4"/>
      <c r="GE52" s="52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4"/>
      <c r="GT52" s="52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4"/>
    </row>
    <row r="53" spans="1:216" s="11" customFormat="1" ht="21" customHeight="1">
      <c r="A53" s="15"/>
      <c r="B53" s="64" t="s">
        <v>229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  <c r="AJ53" s="55" t="s">
        <v>37</v>
      </c>
      <c r="AK53" s="56"/>
      <c r="AL53" s="56"/>
      <c r="AM53" s="56"/>
      <c r="AN53" s="56"/>
      <c r="AO53" s="56"/>
      <c r="AP53" s="56"/>
      <c r="AQ53" s="56"/>
      <c r="AR53" s="56"/>
      <c r="AS53" s="57"/>
      <c r="AT53" s="55" t="s">
        <v>218</v>
      </c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7"/>
      <c r="BJ53" s="55" t="s">
        <v>219</v>
      </c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7"/>
      <c r="BZ53" s="55" t="s">
        <v>243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7"/>
      <c r="CP53" s="55" t="s">
        <v>250</v>
      </c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7"/>
      <c r="DF53" s="61" t="s">
        <v>226</v>
      </c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3"/>
      <c r="DV53" s="58">
        <f>+SUM(EK53:HH53)</f>
        <v>381225</v>
      </c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60"/>
      <c r="EK53" s="58">
        <v>381225</v>
      </c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60"/>
      <c r="EZ53" s="58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60"/>
      <c r="FP53" s="52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4"/>
      <c r="GE53" s="52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4"/>
      <c r="GT53" s="52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4"/>
    </row>
    <row r="54" spans="1:216" s="11" customFormat="1" ht="21" customHeight="1">
      <c r="A54" s="15"/>
      <c r="B54" s="64" t="s">
        <v>230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55" t="s">
        <v>37</v>
      </c>
      <c r="AK54" s="56"/>
      <c r="AL54" s="56"/>
      <c r="AM54" s="56"/>
      <c r="AN54" s="56"/>
      <c r="AO54" s="56"/>
      <c r="AP54" s="56"/>
      <c r="AQ54" s="56"/>
      <c r="AR54" s="56"/>
      <c r="AS54" s="57"/>
      <c r="AT54" s="55" t="s">
        <v>218</v>
      </c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7"/>
      <c r="BJ54" s="55" t="s">
        <v>219</v>
      </c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7"/>
      <c r="BZ54" s="55" t="s">
        <v>243</v>
      </c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7"/>
      <c r="CP54" s="55" t="s">
        <v>250</v>
      </c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7"/>
      <c r="DF54" s="61" t="s">
        <v>227</v>
      </c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3"/>
      <c r="DV54" s="58">
        <f>+SUM(EK54:HH54)</f>
        <v>41622</v>
      </c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60"/>
      <c r="EK54" s="58">
        <v>41622</v>
      </c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60"/>
      <c r="EZ54" s="58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60"/>
      <c r="FP54" s="52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4"/>
      <c r="GE54" s="52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4"/>
      <c r="GT54" s="52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4"/>
    </row>
    <row r="55" spans="1:216" s="11" customFormat="1" ht="26.25" customHeight="1">
      <c r="A55" s="15"/>
      <c r="B55" s="50" t="s">
        <v>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1"/>
      <c r="AJ55" s="55" t="s">
        <v>159</v>
      </c>
      <c r="AK55" s="56"/>
      <c r="AL55" s="56"/>
      <c r="AM55" s="56"/>
      <c r="AN55" s="56"/>
      <c r="AO55" s="56"/>
      <c r="AP55" s="56"/>
      <c r="AQ55" s="56"/>
      <c r="AR55" s="56"/>
      <c r="AS55" s="57"/>
      <c r="AT55" s="55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7"/>
      <c r="BJ55" s="55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7"/>
      <c r="BZ55" s="55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7"/>
      <c r="CP55" s="55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7"/>
      <c r="DF55" s="55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7"/>
      <c r="DV55" s="58">
        <f t="shared" si="1"/>
        <v>0</v>
      </c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60"/>
      <c r="EK55" s="58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60"/>
      <c r="EZ55" s="58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60"/>
      <c r="FP55" s="52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4"/>
      <c r="GE55" s="52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4"/>
      <c r="GT55" s="52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4"/>
    </row>
    <row r="56" spans="1:216" s="11" customFormat="1" ht="13.5" customHeight="1">
      <c r="A56" s="15"/>
      <c r="B56" s="94" t="s">
        <v>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5"/>
      <c r="AJ56" s="55" t="s">
        <v>26</v>
      </c>
      <c r="AK56" s="56"/>
      <c r="AL56" s="56"/>
      <c r="AM56" s="56"/>
      <c r="AN56" s="56"/>
      <c r="AO56" s="56"/>
      <c r="AP56" s="56"/>
      <c r="AQ56" s="56"/>
      <c r="AR56" s="56"/>
      <c r="AS56" s="57"/>
      <c r="AT56" s="55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7"/>
      <c r="BJ56" s="55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7"/>
      <c r="BZ56" s="55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7"/>
      <c r="CP56" s="55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7"/>
      <c r="DF56" s="55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7"/>
      <c r="DV56" s="58">
        <f t="shared" si="1"/>
        <v>0</v>
      </c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60"/>
      <c r="EK56" s="58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60"/>
      <c r="EZ56" s="58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60"/>
      <c r="FP56" s="52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4"/>
      <c r="GE56" s="52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4"/>
      <c r="GT56" s="52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4"/>
    </row>
    <row r="57" spans="1:216" s="11" customFormat="1" ht="26.25" customHeight="1">
      <c r="A57" s="15"/>
      <c r="B57" s="50" t="s">
        <v>161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1"/>
      <c r="AJ57" s="55" t="s">
        <v>160</v>
      </c>
      <c r="AK57" s="56"/>
      <c r="AL57" s="56"/>
      <c r="AM57" s="56"/>
      <c r="AN57" s="56"/>
      <c r="AO57" s="56"/>
      <c r="AP57" s="56"/>
      <c r="AQ57" s="56"/>
      <c r="AR57" s="56"/>
      <c r="AS57" s="57"/>
      <c r="AT57" s="55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7"/>
      <c r="BJ57" s="55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7"/>
      <c r="BZ57" s="55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7"/>
      <c r="CP57" s="55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7"/>
      <c r="DF57" s="55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7"/>
      <c r="DV57" s="58">
        <f t="shared" si="1"/>
        <v>0</v>
      </c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60"/>
      <c r="EK57" s="58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60"/>
      <c r="EZ57" s="58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60"/>
      <c r="FP57" s="52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4"/>
      <c r="GE57" s="52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4"/>
      <c r="GT57" s="52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4"/>
    </row>
    <row r="58" spans="1:216" s="11" customFormat="1" ht="26.25" customHeight="1">
      <c r="A58" s="15"/>
      <c r="B58" s="50" t="s">
        <v>163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1"/>
      <c r="AJ58" s="55" t="s">
        <v>162</v>
      </c>
      <c r="AK58" s="56"/>
      <c r="AL58" s="56"/>
      <c r="AM58" s="56"/>
      <c r="AN58" s="56"/>
      <c r="AO58" s="56"/>
      <c r="AP58" s="56"/>
      <c r="AQ58" s="56"/>
      <c r="AR58" s="56"/>
      <c r="AS58" s="57"/>
      <c r="AT58" s="55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7"/>
      <c r="BJ58" s="55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7"/>
      <c r="BZ58" s="55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7"/>
      <c r="CP58" s="55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7"/>
      <c r="DF58" s="55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7"/>
      <c r="DV58" s="58">
        <f t="shared" si="1"/>
        <v>0</v>
      </c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60"/>
      <c r="EK58" s="58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60"/>
      <c r="EZ58" s="58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60"/>
      <c r="FP58" s="52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4"/>
      <c r="GE58" s="52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4"/>
      <c r="GT58" s="52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4"/>
    </row>
    <row r="59" spans="1:216" s="11" customFormat="1" ht="15" customHeight="1">
      <c r="A59" s="15"/>
      <c r="B59" s="50" t="s">
        <v>47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1"/>
      <c r="AJ59" s="55" t="s">
        <v>164</v>
      </c>
      <c r="AK59" s="56"/>
      <c r="AL59" s="56"/>
      <c r="AM59" s="56"/>
      <c r="AN59" s="56"/>
      <c r="AO59" s="56"/>
      <c r="AP59" s="56"/>
      <c r="AQ59" s="56"/>
      <c r="AR59" s="56"/>
      <c r="AS59" s="57"/>
      <c r="AT59" s="55" t="s">
        <v>218</v>
      </c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 t="s">
        <v>219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7"/>
      <c r="BZ59" s="55" t="s">
        <v>243</v>
      </c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7"/>
      <c r="CP59" s="55" t="s">
        <v>250</v>
      </c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7"/>
      <c r="DF59" s="55" t="s">
        <v>231</v>
      </c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7"/>
      <c r="DV59" s="58">
        <f t="shared" si="1"/>
        <v>276810.16</v>
      </c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60"/>
      <c r="EK59" s="58">
        <v>276810.16</v>
      </c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60"/>
      <c r="EZ59" s="58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60"/>
      <c r="FP59" s="58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60"/>
      <c r="GE59" s="52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4"/>
      <c r="GT59" s="52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4"/>
    </row>
    <row r="60" spans="1:216" s="11" customFormat="1" ht="15" customHeight="1">
      <c r="A60" s="15"/>
      <c r="B60" s="50" t="s">
        <v>47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1"/>
      <c r="AJ60" s="55" t="s">
        <v>164</v>
      </c>
      <c r="AK60" s="56"/>
      <c r="AL60" s="56"/>
      <c r="AM60" s="56"/>
      <c r="AN60" s="56"/>
      <c r="AO60" s="56"/>
      <c r="AP60" s="56"/>
      <c r="AQ60" s="56"/>
      <c r="AR60" s="56"/>
      <c r="AS60" s="57"/>
      <c r="AT60" s="55" t="s">
        <v>218</v>
      </c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7"/>
      <c r="BJ60" s="55" t="s">
        <v>219</v>
      </c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7"/>
      <c r="BZ60" s="55" t="s">
        <v>284</v>
      </c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7"/>
      <c r="CP60" s="55" t="s">
        <v>250</v>
      </c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7"/>
      <c r="DF60" s="55" t="s">
        <v>285</v>
      </c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7"/>
      <c r="DV60" s="58">
        <f>+SUM(EK60:HH60)</f>
        <v>20000</v>
      </c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60"/>
      <c r="EK60" s="58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60"/>
      <c r="EZ60" s="58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60"/>
      <c r="FP60" s="58">
        <v>20000</v>
      </c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60"/>
      <c r="GE60" s="52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4"/>
    </row>
    <row r="61" spans="1:216" s="11" customFormat="1" ht="13.5" customHeight="1">
      <c r="A61" s="15"/>
      <c r="B61" s="94" t="s">
        <v>1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5"/>
      <c r="AJ61" s="55" t="s">
        <v>26</v>
      </c>
      <c r="AK61" s="56"/>
      <c r="AL61" s="56"/>
      <c r="AM61" s="56"/>
      <c r="AN61" s="56"/>
      <c r="AO61" s="56"/>
      <c r="AP61" s="56"/>
      <c r="AQ61" s="56"/>
      <c r="AR61" s="56"/>
      <c r="AS61" s="57"/>
      <c r="AT61" s="55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7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7"/>
      <c r="BZ61" s="55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7"/>
      <c r="CP61" s="55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7"/>
      <c r="DF61" s="55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7"/>
      <c r="DV61" s="58">
        <f t="shared" si="1"/>
        <v>0</v>
      </c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60"/>
      <c r="EK61" s="58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60"/>
      <c r="EZ61" s="58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60"/>
      <c r="FP61" s="52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4"/>
      <c r="GE61" s="52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4"/>
      <c r="GT61" s="52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4"/>
    </row>
    <row r="62" spans="1:216" s="11" customFormat="1" ht="26.25" customHeight="1">
      <c r="A62" s="15"/>
      <c r="B62" s="50" t="s">
        <v>166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1"/>
      <c r="AJ62" s="55" t="s">
        <v>165</v>
      </c>
      <c r="AK62" s="56"/>
      <c r="AL62" s="56"/>
      <c r="AM62" s="56"/>
      <c r="AN62" s="56"/>
      <c r="AO62" s="56"/>
      <c r="AP62" s="56"/>
      <c r="AQ62" s="56"/>
      <c r="AR62" s="56"/>
      <c r="AS62" s="57"/>
      <c r="AT62" s="55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7"/>
      <c r="BJ62" s="55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7"/>
      <c r="BZ62" s="55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7"/>
      <c r="CP62" s="55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7"/>
      <c r="DF62" s="55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7"/>
      <c r="DV62" s="58">
        <f t="shared" si="1"/>
        <v>0</v>
      </c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60"/>
      <c r="EK62" s="58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60"/>
      <c r="EZ62" s="58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60"/>
      <c r="FP62" s="52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4"/>
      <c r="GE62" s="52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4"/>
      <c r="GT62" s="52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4"/>
    </row>
    <row r="63" spans="1:216" s="11" customFormat="1" ht="26.25" customHeight="1">
      <c r="A63" s="15"/>
      <c r="B63" s="50" t="s">
        <v>168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1"/>
      <c r="AJ63" s="55" t="s">
        <v>167</v>
      </c>
      <c r="AK63" s="56"/>
      <c r="AL63" s="56"/>
      <c r="AM63" s="56"/>
      <c r="AN63" s="56"/>
      <c r="AO63" s="56"/>
      <c r="AP63" s="56"/>
      <c r="AQ63" s="56"/>
      <c r="AR63" s="56"/>
      <c r="AS63" s="57"/>
      <c r="AT63" s="55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7"/>
      <c r="BJ63" s="55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7"/>
      <c r="BZ63" s="55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7"/>
      <c r="CP63" s="55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7"/>
      <c r="DF63" s="55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7"/>
      <c r="DV63" s="58">
        <f t="shared" si="1"/>
        <v>0</v>
      </c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60"/>
      <c r="EK63" s="58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60"/>
      <c r="EZ63" s="58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60"/>
      <c r="FP63" s="52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4"/>
      <c r="GE63" s="52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4"/>
      <c r="GT63" s="52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4"/>
    </row>
    <row r="64" spans="1:216" s="11" customFormat="1" ht="14.25" customHeight="1">
      <c r="A64" s="15"/>
      <c r="B64" s="50" t="s">
        <v>233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1"/>
      <c r="AJ64" s="55" t="s">
        <v>232</v>
      </c>
      <c r="AK64" s="56"/>
      <c r="AL64" s="56"/>
      <c r="AM64" s="56"/>
      <c r="AN64" s="56"/>
      <c r="AO64" s="56"/>
      <c r="AP64" s="56"/>
      <c r="AQ64" s="56"/>
      <c r="AR64" s="56"/>
      <c r="AS64" s="57"/>
      <c r="AT64" s="55" t="s">
        <v>218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7"/>
      <c r="BJ64" s="55" t="s">
        <v>219</v>
      </c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7"/>
      <c r="BZ64" s="55" t="s">
        <v>243</v>
      </c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7"/>
      <c r="CP64" s="55" t="s">
        <v>250</v>
      </c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7"/>
      <c r="DF64" s="55" t="s">
        <v>234</v>
      </c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7"/>
      <c r="DV64" s="58">
        <f>+SUM(EK64:HH64)</f>
        <v>1299711.34</v>
      </c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60"/>
      <c r="EK64" s="58">
        <v>1299711.34</v>
      </c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60"/>
      <c r="EZ64" s="58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60"/>
      <c r="FP64" s="52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4"/>
      <c r="GE64" s="52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4"/>
      <c r="GT64" s="52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4"/>
    </row>
    <row r="65" spans="1:216" s="11" customFormat="1" ht="13.5" customHeight="1">
      <c r="A65" s="15"/>
      <c r="B65" s="50" t="s">
        <v>233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1"/>
      <c r="AJ65" s="55" t="s">
        <v>232</v>
      </c>
      <c r="AK65" s="56"/>
      <c r="AL65" s="56"/>
      <c r="AM65" s="56"/>
      <c r="AN65" s="56"/>
      <c r="AO65" s="56"/>
      <c r="AP65" s="56"/>
      <c r="AQ65" s="56"/>
      <c r="AR65" s="56"/>
      <c r="AS65" s="57"/>
      <c r="AT65" s="55" t="s">
        <v>218</v>
      </c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7"/>
      <c r="BJ65" s="55" t="s">
        <v>219</v>
      </c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7"/>
      <c r="BZ65" s="55" t="s">
        <v>246</v>
      </c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7"/>
      <c r="CP65" s="55" t="s">
        <v>250</v>
      </c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7"/>
      <c r="DF65" s="55" t="s">
        <v>261</v>
      </c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7"/>
      <c r="DV65" s="58">
        <f>+SUM(EK65:HH65)</f>
        <v>794822.23</v>
      </c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60"/>
      <c r="EK65" s="58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60"/>
      <c r="EZ65" s="58">
        <v>794822.23</v>
      </c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60"/>
      <c r="FP65" s="52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4"/>
      <c r="GE65" s="52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4"/>
      <c r="GT65" s="52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4"/>
    </row>
    <row r="66" spans="1:216" s="11" customFormat="1" ht="12" customHeight="1">
      <c r="A66" s="15"/>
      <c r="B66" s="50" t="s">
        <v>233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1"/>
      <c r="AJ66" s="55" t="s">
        <v>232</v>
      </c>
      <c r="AK66" s="56"/>
      <c r="AL66" s="56"/>
      <c r="AM66" s="56"/>
      <c r="AN66" s="56"/>
      <c r="AO66" s="56"/>
      <c r="AP66" s="56"/>
      <c r="AQ66" s="56"/>
      <c r="AR66" s="56"/>
      <c r="AS66" s="57"/>
      <c r="AT66" s="55" t="s">
        <v>218</v>
      </c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7"/>
      <c r="BJ66" s="55" t="s">
        <v>222</v>
      </c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7"/>
      <c r="BZ66" s="55" t="s">
        <v>247</v>
      </c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7"/>
      <c r="CP66" s="55" t="s">
        <v>250</v>
      </c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7"/>
      <c r="DF66" s="55" t="s">
        <v>262</v>
      </c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7"/>
      <c r="DV66" s="58">
        <f>+SUM(EK66:HH66)</f>
        <v>160509.75</v>
      </c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60"/>
      <c r="EK66" s="58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60"/>
      <c r="EZ66" s="58">
        <v>160509.75</v>
      </c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60"/>
      <c r="FP66" s="52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4"/>
      <c r="GE66" s="52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4"/>
      <c r="GT66" s="52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4"/>
    </row>
    <row r="67" spans="1:216" s="11" customFormat="1" ht="12" customHeight="1">
      <c r="A67" s="15"/>
      <c r="B67" s="50" t="s">
        <v>233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1"/>
      <c r="AJ67" s="55" t="s">
        <v>232</v>
      </c>
      <c r="AK67" s="56"/>
      <c r="AL67" s="56"/>
      <c r="AM67" s="56"/>
      <c r="AN67" s="56"/>
      <c r="AO67" s="56"/>
      <c r="AP67" s="56"/>
      <c r="AQ67" s="56"/>
      <c r="AR67" s="56"/>
      <c r="AS67" s="57"/>
      <c r="AT67" s="55" t="s">
        <v>218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7"/>
      <c r="BJ67" s="55" t="s">
        <v>219</v>
      </c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7"/>
      <c r="BZ67" s="55" t="s">
        <v>244</v>
      </c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7"/>
      <c r="CP67" s="55" t="s">
        <v>250</v>
      </c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7"/>
      <c r="DF67" s="55" t="s">
        <v>263</v>
      </c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7"/>
      <c r="DV67" s="58">
        <f>+SUM(EK67:HH67)</f>
        <v>10000</v>
      </c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60"/>
      <c r="EK67" s="58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60"/>
      <c r="EZ67" s="58">
        <v>10000</v>
      </c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60"/>
      <c r="FP67" s="52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4"/>
      <c r="GE67" s="52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4"/>
      <c r="GT67" s="52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4"/>
    </row>
    <row r="68" spans="1:216" s="11" customFormat="1" ht="11.25" customHeight="1">
      <c r="A68" s="15"/>
      <c r="B68" s="50" t="s">
        <v>233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1"/>
      <c r="AJ68" s="55" t="s">
        <v>232</v>
      </c>
      <c r="AK68" s="56"/>
      <c r="AL68" s="56"/>
      <c r="AM68" s="56"/>
      <c r="AN68" s="56"/>
      <c r="AO68" s="56"/>
      <c r="AP68" s="56"/>
      <c r="AQ68" s="56"/>
      <c r="AR68" s="56"/>
      <c r="AS68" s="57"/>
      <c r="AT68" s="55" t="s">
        <v>218</v>
      </c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7"/>
      <c r="BJ68" s="55" t="s">
        <v>222</v>
      </c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7"/>
      <c r="BZ68" s="55" t="s">
        <v>248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7"/>
      <c r="CP68" s="55" t="s">
        <v>250</v>
      </c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7"/>
      <c r="DF68" s="55" t="s">
        <v>234</v>
      </c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7"/>
      <c r="DV68" s="58">
        <f>+SUM(EK68:HH68)</f>
        <v>127464.48</v>
      </c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60"/>
      <c r="EK68" s="58">
        <v>127464.48</v>
      </c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60"/>
      <c r="EZ68" s="58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60"/>
      <c r="FP68" s="52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4"/>
      <c r="GE68" s="52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4"/>
      <c r="GT68" s="52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4"/>
    </row>
    <row r="69" spans="1:216" s="11" customFormat="1" ht="26.25" customHeight="1">
      <c r="A69" s="15"/>
      <c r="B69" s="50" t="s">
        <v>181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1"/>
      <c r="AJ69" s="55" t="s">
        <v>38</v>
      </c>
      <c r="AK69" s="56"/>
      <c r="AL69" s="56"/>
      <c r="AM69" s="56"/>
      <c r="AN69" s="56"/>
      <c r="AO69" s="56"/>
      <c r="AP69" s="56"/>
      <c r="AQ69" s="56"/>
      <c r="AR69" s="56"/>
      <c r="AS69" s="57"/>
      <c r="AT69" s="55" t="s">
        <v>26</v>
      </c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7"/>
      <c r="BJ69" s="55" t="s">
        <v>26</v>
      </c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7"/>
      <c r="BZ69" s="55" t="s">
        <v>26</v>
      </c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7"/>
      <c r="CP69" s="55" t="s">
        <v>26</v>
      </c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7"/>
      <c r="DF69" s="55" t="s">
        <v>26</v>
      </c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7"/>
      <c r="DV69" s="58">
        <f t="shared" si="1"/>
        <v>0</v>
      </c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60"/>
      <c r="EK69" s="58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60"/>
      <c r="EZ69" s="58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60"/>
      <c r="FP69" s="52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4"/>
      <c r="GE69" s="52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4"/>
      <c r="GT69" s="52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4"/>
    </row>
    <row r="70" spans="1:216" s="11" customFormat="1" ht="13.5" customHeight="1">
      <c r="A70" s="15"/>
      <c r="B70" s="64" t="s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  <c r="AJ70" s="55" t="s">
        <v>26</v>
      </c>
      <c r="AK70" s="56"/>
      <c r="AL70" s="56"/>
      <c r="AM70" s="56"/>
      <c r="AN70" s="56"/>
      <c r="AO70" s="56"/>
      <c r="AP70" s="56"/>
      <c r="AQ70" s="56"/>
      <c r="AR70" s="56"/>
      <c r="AS70" s="57"/>
      <c r="AT70" s="55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7"/>
      <c r="BJ70" s="55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7"/>
      <c r="BZ70" s="55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7"/>
      <c r="CP70" s="55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7"/>
      <c r="DF70" s="55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7"/>
      <c r="DV70" s="58">
        <f t="shared" si="1"/>
        <v>0</v>
      </c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60"/>
      <c r="EK70" s="58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60"/>
      <c r="EZ70" s="58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60"/>
      <c r="FP70" s="52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4"/>
      <c r="GE70" s="52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4"/>
      <c r="GT70" s="52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4"/>
    </row>
    <row r="71" spans="1:216" s="11" customFormat="1" ht="13.5" customHeight="1">
      <c r="A71" s="15"/>
      <c r="B71" s="50" t="s">
        <v>169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1"/>
      <c r="AJ71" s="55" t="s">
        <v>39</v>
      </c>
      <c r="AK71" s="56"/>
      <c r="AL71" s="56"/>
      <c r="AM71" s="56"/>
      <c r="AN71" s="56"/>
      <c r="AO71" s="56"/>
      <c r="AP71" s="56"/>
      <c r="AQ71" s="56"/>
      <c r="AR71" s="56"/>
      <c r="AS71" s="57"/>
      <c r="AT71" s="55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7"/>
      <c r="BJ71" s="55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7"/>
      <c r="BZ71" s="55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7"/>
      <c r="CP71" s="55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7"/>
      <c r="DF71" s="55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7"/>
      <c r="DV71" s="87">
        <f>+SUM(EK71:HH71)</f>
        <v>1491182.55</v>
      </c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9"/>
      <c r="EK71" s="87">
        <f>SUM(EK72:EY81)</f>
        <v>435239.55</v>
      </c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9"/>
      <c r="EZ71" s="87">
        <f>SUM(EZ72:FO81)</f>
        <v>1055943</v>
      </c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9"/>
      <c r="FP71" s="100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2"/>
      <c r="GE71" s="52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4"/>
      <c r="GT71" s="52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4"/>
    </row>
    <row r="72" spans="1:216" s="11" customFormat="1" ht="42" customHeight="1">
      <c r="A72" s="15"/>
      <c r="B72" s="50" t="s">
        <v>53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1"/>
      <c r="AJ72" s="55" t="s">
        <v>170</v>
      </c>
      <c r="AK72" s="56"/>
      <c r="AL72" s="56"/>
      <c r="AM72" s="56"/>
      <c r="AN72" s="56"/>
      <c r="AO72" s="56"/>
      <c r="AP72" s="56"/>
      <c r="AQ72" s="56"/>
      <c r="AR72" s="56"/>
      <c r="AS72" s="57"/>
      <c r="AT72" s="55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7"/>
      <c r="BJ72" s="55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7"/>
      <c r="BZ72" s="55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7"/>
      <c r="CP72" s="55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7"/>
      <c r="DF72" s="55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7"/>
      <c r="DV72" s="58">
        <f t="shared" si="1"/>
        <v>0</v>
      </c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60"/>
      <c r="EK72" s="58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60"/>
      <c r="EZ72" s="58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60"/>
      <c r="FP72" s="52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4"/>
      <c r="GE72" s="52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4"/>
      <c r="GT72" s="52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4"/>
    </row>
    <row r="73" spans="1:216" s="11" customFormat="1" ht="27" customHeight="1">
      <c r="A73" s="15"/>
      <c r="B73" s="50" t="s">
        <v>54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1"/>
      <c r="AJ73" s="55" t="s">
        <v>171</v>
      </c>
      <c r="AK73" s="56"/>
      <c r="AL73" s="56"/>
      <c r="AM73" s="56"/>
      <c r="AN73" s="56"/>
      <c r="AO73" s="56"/>
      <c r="AP73" s="56"/>
      <c r="AQ73" s="56"/>
      <c r="AR73" s="56"/>
      <c r="AS73" s="57"/>
      <c r="AT73" s="55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7"/>
      <c r="BJ73" s="55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7"/>
      <c r="BZ73" s="55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7"/>
      <c r="CP73" s="55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7"/>
      <c r="DF73" s="55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7"/>
      <c r="DV73" s="58">
        <f t="shared" si="1"/>
        <v>0</v>
      </c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60"/>
      <c r="EK73" s="58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60"/>
      <c r="EZ73" s="58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60"/>
      <c r="FP73" s="52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4"/>
      <c r="GE73" s="52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4"/>
      <c r="GT73" s="52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4"/>
    </row>
    <row r="74" spans="1:216" s="11" customFormat="1" ht="13.5" customHeight="1">
      <c r="A74" s="15"/>
      <c r="B74" s="50" t="s">
        <v>172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1"/>
      <c r="AJ74" s="55" t="s">
        <v>40</v>
      </c>
      <c r="AK74" s="56"/>
      <c r="AL74" s="56"/>
      <c r="AM74" s="56"/>
      <c r="AN74" s="56"/>
      <c r="AO74" s="56"/>
      <c r="AP74" s="56"/>
      <c r="AQ74" s="56"/>
      <c r="AR74" s="56"/>
      <c r="AS74" s="57"/>
      <c r="AT74" s="55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7"/>
      <c r="BJ74" s="55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7"/>
      <c r="BZ74" s="55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7"/>
      <c r="CP74" s="55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7"/>
      <c r="DF74" s="55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7"/>
      <c r="DV74" s="58">
        <f t="shared" si="1"/>
        <v>0</v>
      </c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60"/>
      <c r="EK74" s="58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60"/>
      <c r="EZ74" s="58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60"/>
      <c r="FP74" s="52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4"/>
      <c r="GE74" s="52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4"/>
      <c r="GT74" s="52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4"/>
    </row>
    <row r="75" spans="1:216" s="11" customFormat="1" ht="26.25" customHeight="1">
      <c r="A75" s="15"/>
      <c r="B75" s="50" t="s">
        <v>174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1"/>
      <c r="AJ75" s="55" t="s">
        <v>173</v>
      </c>
      <c r="AK75" s="56"/>
      <c r="AL75" s="56"/>
      <c r="AM75" s="56"/>
      <c r="AN75" s="56"/>
      <c r="AO75" s="56"/>
      <c r="AP75" s="56"/>
      <c r="AQ75" s="56"/>
      <c r="AR75" s="56"/>
      <c r="AS75" s="57"/>
      <c r="AT75" s="55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7"/>
      <c r="BJ75" s="55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7"/>
      <c r="BZ75" s="55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7"/>
      <c r="CP75" s="55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7"/>
      <c r="DF75" s="55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7"/>
      <c r="DV75" s="58">
        <f t="shared" si="1"/>
        <v>0</v>
      </c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60"/>
      <c r="EK75" s="58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60"/>
      <c r="EZ75" s="58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60"/>
      <c r="FP75" s="52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4"/>
      <c r="GE75" s="52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4"/>
      <c r="GT75" s="52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4"/>
    </row>
    <row r="76" spans="1:216" s="11" customFormat="1" ht="13.5" customHeight="1">
      <c r="A76" s="15"/>
      <c r="B76" s="64" t="s">
        <v>1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5"/>
      <c r="AJ76" s="55" t="s">
        <v>26</v>
      </c>
      <c r="AK76" s="56"/>
      <c r="AL76" s="56"/>
      <c r="AM76" s="56"/>
      <c r="AN76" s="56"/>
      <c r="AO76" s="56"/>
      <c r="AP76" s="56"/>
      <c r="AQ76" s="56"/>
      <c r="AR76" s="56"/>
      <c r="AS76" s="57"/>
      <c r="AT76" s="55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7"/>
      <c r="BJ76" s="55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7"/>
      <c r="BZ76" s="55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7"/>
      <c r="CP76" s="55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7"/>
      <c r="DF76" s="55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7"/>
      <c r="DV76" s="58">
        <f t="shared" si="1"/>
        <v>0</v>
      </c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60"/>
      <c r="EK76" s="58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60"/>
      <c r="EZ76" s="58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60"/>
      <c r="FP76" s="52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4"/>
      <c r="GE76" s="52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4"/>
      <c r="GT76" s="52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4"/>
    </row>
    <row r="77" spans="1:216" s="11" customFormat="1" ht="26.25" customHeight="1">
      <c r="A77" s="15"/>
      <c r="B77" s="50" t="s">
        <v>48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1"/>
      <c r="AJ77" s="55" t="s">
        <v>175</v>
      </c>
      <c r="AK77" s="56"/>
      <c r="AL77" s="56"/>
      <c r="AM77" s="56"/>
      <c r="AN77" s="56"/>
      <c r="AO77" s="56"/>
      <c r="AP77" s="56"/>
      <c r="AQ77" s="56"/>
      <c r="AR77" s="56"/>
      <c r="AS77" s="57"/>
      <c r="AT77" s="55" t="s">
        <v>218</v>
      </c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7"/>
      <c r="BJ77" s="55" t="s">
        <v>219</v>
      </c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7"/>
      <c r="BZ77" s="55" t="s">
        <v>244</v>
      </c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7"/>
      <c r="CP77" s="55" t="s">
        <v>250</v>
      </c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7"/>
      <c r="DF77" s="55" t="s">
        <v>264</v>
      </c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7"/>
      <c r="DV77" s="58">
        <f t="shared" si="1"/>
        <v>955943</v>
      </c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60"/>
      <c r="EK77" s="58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60"/>
      <c r="EZ77" s="58">
        <v>955943</v>
      </c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60"/>
      <c r="FP77" s="52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4"/>
      <c r="GE77" s="52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4"/>
      <c r="GT77" s="52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4"/>
    </row>
    <row r="78" spans="1:216" s="11" customFormat="1" ht="26.25" customHeight="1">
      <c r="A78" s="15"/>
      <c r="B78" s="50" t="s">
        <v>49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1"/>
      <c r="AJ78" s="55" t="s">
        <v>176</v>
      </c>
      <c r="AK78" s="56"/>
      <c r="AL78" s="56"/>
      <c r="AM78" s="56"/>
      <c r="AN78" s="56"/>
      <c r="AO78" s="56"/>
      <c r="AP78" s="56"/>
      <c r="AQ78" s="56"/>
      <c r="AR78" s="56"/>
      <c r="AS78" s="57"/>
      <c r="AT78" s="55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7"/>
      <c r="BJ78" s="55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7"/>
      <c r="BZ78" s="55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7"/>
      <c r="CP78" s="55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7"/>
      <c r="DF78" s="55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7"/>
      <c r="DV78" s="58">
        <f t="shared" si="1"/>
        <v>0</v>
      </c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60"/>
      <c r="EK78" s="58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60"/>
      <c r="EZ78" s="58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60"/>
      <c r="FP78" s="52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4"/>
      <c r="GE78" s="52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4"/>
      <c r="GT78" s="52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4"/>
    </row>
    <row r="79" spans="1:216" s="11" customFormat="1" ht="26.25" customHeight="1">
      <c r="A79" s="15"/>
      <c r="B79" s="50" t="s">
        <v>50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1"/>
      <c r="AJ79" s="55" t="s">
        <v>177</v>
      </c>
      <c r="AK79" s="56"/>
      <c r="AL79" s="56"/>
      <c r="AM79" s="56"/>
      <c r="AN79" s="56"/>
      <c r="AO79" s="56"/>
      <c r="AP79" s="56"/>
      <c r="AQ79" s="56"/>
      <c r="AR79" s="56"/>
      <c r="AS79" s="57"/>
      <c r="AT79" s="55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7"/>
      <c r="BJ79" s="55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7"/>
      <c r="BZ79" s="55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7"/>
      <c r="CP79" s="55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7"/>
      <c r="DF79" s="55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7"/>
      <c r="DV79" s="58">
        <f t="shared" si="1"/>
        <v>0</v>
      </c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60"/>
      <c r="EK79" s="58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60"/>
      <c r="EZ79" s="58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60"/>
      <c r="FP79" s="52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4"/>
      <c r="GE79" s="52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4"/>
      <c r="GT79" s="52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4"/>
    </row>
    <row r="80" spans="1:216" s="11" customFormat="1" ht="26.25" customHeight="1">
      <c r="A80" s="15"/>
      <c r="B80" s="50" t="s">
        <v>51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1"/>
      <c r="AJ80" s="55" t="s">
        <v>178</v>
      </c>
      <c r="AK80" s="56"/>
      <c r="AL80" s="56"/>
      <c r="AM80" s="56"/>
      <c r="AN80" s="56"/>
      <c r="AO80" s="56"/>
      <c r="AP80" s="56"/>
      <c r="AQ80" s="56"/>
      <c r="AR80" s="56"/>
      <c r="AS80" s="57"/>
      <c r="AT80" s="55" t="s">
        <v>218</v>
      </c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7"/>
      <c r="BJ80" s="55" t="s">
        <v>219</v>
      </c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7"/>
      <c r="BZ80" s="55" t="s">
        <v>243</v>
      </c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7"/>
      <c r="CP80" s="55" t="s">
        <v>250</v>
      </c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7"/>
      <c r="DF80" s="55" t="s">
        <v>286</v>
      </c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7"/>
      <c r="DV80" s="58">
        <f>+SUM(EK80:HH80)</f>
        <v>435239.55</v>
      </c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60"/>
      <c r="EK80" s="58">
        <v>435239.55</v>
      </c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60"/>
      <c r="EZ80" s="58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60"/>
      <c r="FP80" s="52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4"/>
      <c r="GE80" s="52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4"/>
      <c r="GT80" s="52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4"/>
    </row>
    <row r="81" spans="1:216" s="11" customFormat="1" ht="26.25" customHeight="1">
      <c r="A81" s="15"/>
      <c r="B81" s="50" t="s">
        <v>51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1"/>
      <c r="AJ81" s="55" t="s">
        <v>242</v>
      </c>
      <c r="AK81" s="56"/>
      <c r="AL81" s="56"/>
      <c r="AM81" s="56"/>
      <c r="AN81" s="56"/>
      <c r="AO81" s="56"/>
      <c r="AP81" s="56"/>
      <c r="AQ81" s="56"/>
      <c r="AR81" s="56"/>
      <c r="AS81" s="57"/>
      <c r="AT81" s="55" t="s">
        <v>218</v>
      </c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7"/>
      <c r="BJ81" s="55" t="s">
        <v>219</v>
      </c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7"/>
      <c r="BZ81" s="55" t="s">
        <v>244</v>
      </c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7"/>
      <c r="CP81" s="55" t="s">
        <v>250</v>
      </c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7"/>
      <c r="DF81" s="55" t="s">
        <v>265</v>
      </c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7"/>
      <c r="DV81" s="58">
        <f t="shared" si="1"/>
        <v>100000</v>
      </c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60"/>
      <c r="EK81" s="58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60"/>
      <c r="EZ81" s="58">
        <v>100000</v>
      </c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60"/>
      <c r="FP81" s="52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4"/>
      <c r="GE81" s="52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4"/>
      <c r="GT81" s="52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4"/>
    </row>
    <row r="82" spans="1:216" s="11" customFormat="1" ht="26.25" customHeight="1">
      <c r="A82" s="15"/>
      <c r="B82" s="50" t="s">
        <v>180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1"/>
      <c r="AJ82" s="55" t="s">
        <v>179</v>
      </c>
      <c r="AK82" s="56"/>
      <c r="AL82" s="56"/>
      <c r="AM82" s="56"/>
      <c r="AN82" s="56"/>
      <c r="AO82" s="56"/>
      <c r="AP82" s="56"/>
      <c r="AQ82" s="56"/>
      <c r="AR82" s="56"/>
      <c r="AS82" s="57"/>
      <c r="AT82" s="55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7"/>
      <c r="BJ82" s="55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7"/>
      <c r="BZ82" s="55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7"/>
      <c r="CP82" s="55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7"/>
      <c r="DF82" s="55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7"/>
      <c r="DV82" s="58">
        <f t="shared" si="1"/>
        <v>0</v>
      </c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60"/>
      <c r="EK82" s="58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60"/>
      <c r="EZ82" s="58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60"/>
      <c r="FP82" s="52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4"/>
      <c r="GE82" s="52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4"/>
      <c r="GT82" s="52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4"/>
    </row>
    <row r="83" spans="1:216" s="11" customFormat="1" ht="26.25" customHeight="1">
      <c r="A83" s="15"/>
      <c r="B83" s="50" t="s">
        <v>184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1"/>
      <c r="AJ83" s="55" t="s">
        <v>182</v>
      </c>
      <c r="AK83" s="56"/>
      <c r="AL83" s="56"/>
      <c r="AM83" s="56"/>
      <c r="AN83" s="56"/>
      <c r="AO83" s="56"/>
      <c r="AP83" s="56"/>
      <c r="AQ83" s="56"/>
      <c r="AR83" s="56"/>
      <c r="AS83" s="57"/>
      <c r="AT83" s="55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7"/>
      <c r="BJ83" s="55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7"/>
      <c r="BZ83" s="55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7"/>
      <c r="CP83" s="55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7"/>
      <c r="DF83" s="55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7"/>
      <c r="DV83" s="58">
        <f t="shared" si="1"/>
        <v>0</v>
      </c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60"/>
      <c r="EK83" s="58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60"/>
      <c r="EZ83" s="58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60"/>
      <c r="FP83" s="52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4"/>
      <c r="GE83" s="52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4"/>
      <c r="GT83" s="52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4"/>
    </row>
    <row r="84" spans="1:216" s="11" customFormat="1" ht="13.5" customHeight="1">
      <c r="A84" s="15"/>
      <c r="B84" s="50" t="s">
        <v>185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1"/>
      <c r="AJ84" s="55" t="s">
        <v>183</v>
      </c>
      <c r="AK84" s="56"/>
      <c r="AL84" s="56"/>
      <c r="AM84" s="56"/>
      <c r="AN84" s="56"/>
      <c r="AO84" s="56"/>
      <c r="AP84" s="56"/>
      <c r="AQ84" s="56"/>
      <c r="AR84" s="56"/>
      <c r="AS84" s="57"/>
      <c r="AT84" s="55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7"/>
      <c r="BJ84" s="55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7"/>
      <c r="BZ84" s="55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7"/>
      <c r="CP84" s="55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7"/>
      <c r="DF84" s="55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7"/>
      <c r="DV84" s="58">
        <f t="shared" si="1"/>
        <v>0</v>
      </c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60"/>
      <c r="EK84" s="58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60"/>
      <c r="EZ84" s="58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60"/>
      <c r="FP84" s="52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4"/>
      <c r="GE84" s="52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4"/>
      <c r="GT84" s="52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4"/>
    </row>
    <row r="85" spans="1:216" s="11" customFormat="1" ht="13.5" customHeight="1">
      <c r="A85" s="15"/>
      <c r="B85" s="64" t="s">
        <v>1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5"/>
      <c r="AJ85" s="55" t="s">
        <v>26</v>
      </c>
      <c r="AK85" s="56"/>
      <c r="AL85" s="56"/>
      <c r="AM85" s="56"/>
      <c r="AN85" s="56"/>
      <c r="AO85" s="56"/>
      <c r="AP85" s="56"/>
      <c r="AQ85" s="56"/>
      <c r="AR85" s="56"/>
      <c r="AS85" s="57"/>
      <c r="AT85" s="55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7"/>
      <c r="BJ85" s="55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7"/>
      <c r="BZ85" s="55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7"/>
      <c r="CP85" s="55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7"/>
      <c r="DF85" s="55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7"/>
      <c r="DV85" s="58">
        <f t="shared" si="1"/>
        <v>0</v>
      </c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60"/>
      <c r="EK85" s="58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60"/>
      <c r="EZ85" s="58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60"/>
      <c r="FP85" s="52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4"/>
      <c r="GE85" s="52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4"/>
      <c r="GT85" s="52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4"/>
    </row>
    <row r="86" spans="1:216" s="11" customFormat="1" ht="13.5" customHeight="1">
      <c r="A86" s="15"/>
      <c r="B86" s="64" t="s">
        <v>128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5"/>
      <c r="AJ86" s="55" t="s">
        <v>186</v>
      </c>
      <c r="AK86" s="56"/>
      <c r="AL86" s="56"/>
      <c r="AM86" s="56"/>
      <c r="AN86" s="56"/>
      <c r="AO86" s="56"/>
      <c r="AP86" s="56"/>
      <c r="AQ86" s="56"/>
      <c r="AR86" s="56"/>
      <c r="AS86" s="57"/>
      <c r="AT86" s="55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7"/>
      <c r="BJ86" s="55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7"/>
      <c r="BZ86" s="55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7"/>
      <c r="CP86" s="55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7"/>
      <c r="DF86" s="55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7"/>
      <c r="DV86" s="58">
        <f t="shared" si="1"/>
        <v>0</v>
      </c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60"/>
      <c r="EK86" s="58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60"/>
      <c r="EZ86" s="58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60"/>
      <c r="FP86" s="52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4"/>
      <c r="GE86" s="52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4"/>
      <c r="GT86" s="52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4"/>
    </row>
    <row r="87" spans="1:216" s="11" customFormat="1" ht="13.5" customHeight="1">
      <c r="A87" s="15"/>
      <c r="B87" s="50" t="s">
        <v>187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1"/>
      <c r="AJ87" s="55" t="s">
        <v>52</v>
      </c>
      <c r="AK87" s="56"/>
      <c r="AL87" s="56"/>
      <c r="AM87" s="56"/>
      <c r="AN87" s="56"/>
      <c r="AO87" s="56"/>
      <c r="AP87" s="56"/>
      <c r="AQ87" s="56"/>
      <c r="AR87" s="56"/>
      <c r="AS87" s="57"/>
      <c r="AT87" s="55" t="s">
        <v>26</v>
      </c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7"/>
      <c r="BJ87" s="55" t="s">
        <v>26</v>
      </c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7"/>
      <c r="BZ87" s="55" t="s">
        <v>26</v>
      </c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7"/>
      <c r="CP87" s="55" t="s">
        <v>26</v>
      </c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7"/>
      <c r="DF87" s="55" t="s">
        <v>26</v>
      </c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7"/>
      <c r="DV87" s="58">
        <f>+SUM(EK87:HH87)</f>
        <v>0</v>
      </c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60"/>
      <c r="EK87" s="58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60"/>
      <c r="EZ87" s="58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60"/>
      <c r="FP87" s="52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4"/>
      <c r="GE87" s="52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4"/>
      <c r="GT87" s="52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4"/>
    </row>
    <row r="88" spans="1:216" s="11" customFormat="1" ht="13.5" customHeight="1">
      <c r="A88" s="15"/>
      <c r="B88" s="50" t="s">
        <v>189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1"/>
      <c r="AJ88" s="55" t="s">
        <v>188</v>
      </c>
      <c r="AK88" s="56"/>
      <c r="AL88" s="56"/>
      <c r="AM88" s="56"/>
      <c r="AN88" s="56"/>
      <c r="AO88" s="56"/>
      <c r="AP88" s="56"/>
      <c r="AQ88" s="56"/>
      <c r="AR88" s="56"/>
      <c r="AS88" s="57"/>
      <c r="AT88" s="55" t="s">
        <v>26</v>
      </c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7"/>
      <c r="BJ88" s="55" t="s">
        <v>26</v>
      </c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7"/>
      <c r="BZ88" s="55" t="s">
        <v>26</v>
      </c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7"/>
      <c r="CP88" s="55" t="s">
        <v>26</v>
      </c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7"/>
      <c r="DF88" s="55" t="s">
        <v>26</v>
      </c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7"/>
      <c r="DV88" s="58">
        <f>+SUM(EK88:HH88)</f>
        <v>0</v>
      </c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60"/>
      <c r="EK88" s="58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60"/>
      <c r="EZ88" s="58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60"/>
      <c r="FP88" s="52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4"/>
      <c r="GE88" s="52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4"/>
      <c r="GT88" s="52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4"/>
    </row>
  </sheetData>
  <sheetProtection/>
  <mergeCells count="1069">
    <mergeCell ref="GE43:HH43"/>
    <mergeCell ref="DV43:EJ43"/>
    <mergeCell ref="B43:AI43"/>
    <mergeCell ref="AJ43:AS43"/>
    <mergeCell ref="AT43:BI43"/>
    <mergeCell ref="BJ43:BY43"/>
    <mergeCell ref="BZ43:CO43"/>
    <mergeCell ref="CP43:DE43"/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GE8:GS8"/>
    <mergeCell ref="A8:AI8"/>
    <mergeCell ref="AJ8:AS8"/>
    <mergeCell ref="AT8:BI8"/>
    <mergeCell ref="BJ8:BY8"/>
    <mergeCell ref="BZ8:CO8"/>
    <mergeCell ref="CP8:DE8"/>
    <mergeCell ref="EK9:EY9"/>
    <mergeCell ref="DF8:DU8"/>
    <mergeCell ref="DV8:EJ8"/>
    <mergeCell ref="EK8:EY8"/>
    <mergeCell ref="EZ8:FO8"/>
    <mergeCell ref="FP8:GD8"/>
    <mergeCell ref="CP10:DE10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GE10:GS10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EK11:EY11"/>
    <mergeCell ref="DF10:DU10"/>
    <mergeCell ref="DV10:EJ10"/>
    <mergeCell ref="EK10:EY10"/>
    <mergeCell ref="EZ10:FO10"/>
    <mergeCell ref="FP10:GD10"/>
    <mergeCell ref="CP12:DE12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GE12:GS12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EK13:EY13"/>
    <mergeCell ref="DF12:DU12"/>
    <mergeCell ref="DV12:EJ12"/>
    <mergeCell ref="EK12:EY12"/>
    <mergeCell ref="EZ12:FO12"/>
    <mergeCell ref="FP12:GD12"/>
    <mergeCell ref="CP14:DE14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GE14:GS14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EK15:EY15"/>
    <mergeCell ref="DF14:DU14"/>
    <mergeCell ref="DV14:EJ14"/>
    <mergeCell ref="EK14:EY14"/>
    <mergeCell ref="EZ14:FO14"/>
    <mergeCell ref="FP14:GD14"/>
    <mergeCell ref="CP16:DE16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GE16:GS16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EK17:EY17"/>
    <mergeCell ref="DF16:DU16"/>
    <mergeCell ref="DV16:EJ16"/>
    <mergeCell ref="EK16:EY16"/>
    <mergeCell ref="EZ16:FO16"/>
    <mergeCell ref="FP16:GD16"/>
    <mergeCell ref="CP18:DE18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GE18:GS18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EK19:EY19"/>
    <mergeCell ref="DF18:DU18"/>
    <mergeCell ref="DV18:EJ18"/>
    <mergeCell ref="EK18:EY18"/>
    <mergeCell ref="EZ18:FO18"/>
    <mergeCell ref="FP18:GD18"/>
    <mergeCell ref="CP20:DE20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GE20:GS20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EK21:EY21"/>
    <mergeCell ref="DF20:DU20"/>
    <mergeCell ref="DV20:EJ20"/>
    <mergeCell ref="EK20:EY20"/>
    <mergeCell ref="EZ20:FO20"/>
    <mergeCell ref="FP20:GD20"/>
    <mergeCell ref="CP22:DE22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GE22:GS22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EK23:EY23"/>
    <mergeCell ref="DF22:DU22"/>
    <mergeCell ref="DV22:EJ22"/>
    <mergeCell ref="EK22:EY22"/>
    <mergeCell ref="EZ22:FO22"/>
    <mergeCell ref="FP22:GD22"/>
    <mergeCell ref="CP24:DE24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GE24:GS24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EK25:EY25"/>
    <mergeCell ref="DF24:DU24"/>
    <mergeCell ref="DV24:EJ24"/>
    <mergeCell ref="EK24:EY24"/>
    <mergeCell ref="EZ24:FO24"/>
    <mergeCell ref="FP24:GD24"/>
    <mergeCell ref="CP26:DE26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GE26:GS26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EK27:EY27"/>
    <mergeCell ref="DF26:DU26"/>
    <mergeCell ref="DV26:EJ26"/>
    <mergeCell ref="EK26:EY26"/>
    <mergeCell ref="EZ26:FO26"/>
    <mergeCell ref="FP26:GD26"/>
    <mergeCell ref="CP28:DE28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GE28:GS28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EK29:EY29"/>
    <mergeCell ref="DF28:DU28"/>
    <mergeCell ref="DV28:EJ28"/>
    <mergeCell ref="EK28:EY28"/>
    <mergeCell ref="EZ28:FO28"/>
    <mergeCell ref="FP28:GD28"/>
    <mergeCell ref="CP30:DE30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GE30:GS30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EK31:EY31"/>
    <mergeCell ref="DF30:DU30"/>
    <mergeCell ref="DV30:EJ30"/>
    <mergeCell ref="EK30:EY30"/>
    <mergeCell ref="EZ30:FO30"/>
    <mergeCell ref="FP30:GD30"/>
    <mergeCell ref="CP32:DE32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GE32:GS32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EK33:EY33"/>
    <mergeCell ref="DF32:DU32"/>
    <mergeCell ref="DV32:EJ32"/>
    <mergeCell ref="EK32:EY32"/>
    <mergeCell ref="EZ32:FO32"/>
    <mergeCell ref="FP32:GD32"/>
    <mergeCell ref="CP34:DE34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GE34:GS34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EK35:EY35"/>
    <mergeCell ref="DF34:DU34"/>
    <mergeCell ref="DV34:EJ34"/>
    <mergeCell ref="EK34:EY34"/>
    <mergeCell ref="EZ34:FO34"/>
    <mergeCell ref="FP34:GD34"/>
    <mergeCell ref="CP36:DE36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GE36:GS36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EK37:EY37"/>
    <mergeCell ref="DF36:DU36"/>
    <mergeCell ref="DV36:EJ36"/>
    <mergeCell ref="EK36:EY36"/>
    <mergeCell ref="EZ36:FO36"/>
    <mergeCell ref="FP36:GD36"/>
    <mergeCell ref="CP38:DE38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GE38:GS38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EK39:EY39"/>
    <mergeCell ref="DF38:DU38"/>
    <mergeCell ref="DV38:EJ38"/>
    <mergeCell ref="EK38:EY38"/>
    <mergeCell ref="EZ38:FO38"/>
    <mergeCell ref="FP38:GD38"/>
    <mergeCell ref="CP40:DE40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GE40:GS40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EK41:EY41"/>
    <mergeCell ref="DF40:DU40"/>
    <mergeCell ref="DV40:EJ40"/>
    <mergeCell ref="EK40:EY40"/>
    <mergeCell ref="EZ40:FO40"/>
    <mergeCell ref="FP40:GD40"/>
    <mergeCell ref="CP42:DE42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GE42:GS42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EK45:EY45"/>
    <mergeCell ref="DF42:DU42"/>
    <mergeCell ref="DV42:EJ42"/>
    <mergeCell ref="EK42:EY42"/>
    <mergeCell ref="EZ42:FO42"/>
    <mergeCell ref="FP42:GD42"/>
    <mergeCell ref="DF43:DU43"/>
    <mergeCell ref="EK43:EY43"/>
    <mergeCell ref="EZ43:FO43"/>
    <mergeCell ref="FP43:GD43"/>
    <mergeCell ref="CP46:DE46"/>
    <mergeCell ref="GT42:HH42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GE46:GS46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EK47:EY47"/>
    <mergeCell ref="DF46:DU46"/>
    <mergeCell ref="DV46:EJ46"/>
    <mergeCell ref="EK46:EY46"/>
    <mergeCell ref="EZ46:FO46"/>
    <mergeCell ref="FP46:GD46"/>
    <mergeCell ref="CP48:DE48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GE48:GS48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EK49:EY49"/>
    <mergeCell ref="DF48:DU48"/>
    <mergeCell ref="DV48:EJ48"/>
    <mergeCell ref="EK48:EY48"/>
    <mergeCell ref="EZ48:FO48"/>
    <mergeCell ref="FP48:GD48"/>
    <mergeCell ref="CP50:DE50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GE50:GS50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EK51:EY51"/>
    <mergeCell ref="DF50:DU50"/>
    <mergeCell ref="DV50:EJ50"/>
    <mergeCell ref="EK50:EY50"/>
    <mergeCell ref="EZ50:FO50"/>
    <mergeCell ref="FP50:GD50"/>
    <mergeCell ref="CP52:DE52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GE52:GS52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EK53:EY53"/>
    <mergeCell ref="DF52:DU52"/>
    <mergeCell ref="DV52:EJ52"/>
    <mergeCell ref="EK52:EY52"/>
    <mergeCell ref="EZ52:FO52"/>
    <mergeCell ref="FP52:GD52"/>
    <mergeCell ref="CP54:DE54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GE54:GS54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EK55:EY55"/>
    <mergeCell ref="DF54:DU54"/>
    <mergeCell ref="DV54:EJ54"/>
    <mergeCell ref="EK54:EY54"/>
    <mergeCell ref="EZ54:FO54"/>
    <mergeCell ref="FP54:GD54"/>
    <mergeCell ref="CP56:DE56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GE56:GS56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EK57:EY57"/>
    <mergeCell ref="DF56:DU56"/>
    <mergeCell ref="DV56:EJ56"/>
    <mergeCell ref="EK56:EY56"/>
    <mergeCell ref="EZ56:FO56"/>
    <mergeCell ref="FP56:GD56"/>
    <mergeCell ref="CP58:DE58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GE58:GS58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EK59:EY59"/>
    <mergeCell ref="DF58:DU58"/>
    <mergeCell ref="DV58:EJ58"/>
    <mergeCell ref="EK58:EY58"/>
    <mergeCell ref="EZ58:FO58"/>
    <mergeCell ref="FP58:GD58"/>
    <mergeCell ref="CP61:DE61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GE61:GS61"/>
    <mergeCell ref="EZ59:FO59"/>
    <mergeCell ref="FP59:GD59"/>
    <mergeCell ref="GE59:GS59"/>
    <mergeCell ref="GT59:HH59"/>
    <mergeCell ref="B61:AI61"/>
    <mergeCell ref="AJ61:AS61"/>
    <mergeCell ref="AT61:BI61"/>
    <mergeCell ref="BJ61:BY61"/>
    <mergeCell ref="BZ61:CO61"/>
    <mergeCell ref="EK62:EY62"/>
    <mergeCell ref="DF61:DU61"/>
    <mergeCell ref="DV61:EJ61"/>
    <mergeCell ref="EK61:EY61"/>
    <mergeCell ref="EZ61:FO61"/>
    <mergeCell ref="FP61:GD61"/>
    <mergeCell ref="CP63:DE63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GE63:GS63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EK64:EY64"/>
    <mergeCell ref="DF63:DU63"/>
    <mergeCell ref="DV63:EJ63"/>
    <mergeCell ref="EK63:EY63"/>
    <mergeCell ref="EZ63:FO63"/>
    <mergeCell ref="FP63:GD63"/>
    <mergeCell ref="CP65:DE65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GE65:GS65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EK66:EY66"/>
    <mergeCell ref="DF65:DU65"/>
    <mergeCell ref="DV65:EJ65"/>
    <mergeCell ref="EK65:EY65"/>
    <mergeCell ref="EZ65:FO65"/>
    <mergeCell ref="FP65:GD65"/>
    <mergeCell ref="CP67:DE67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GE67:GS67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EK68:EY68"/>
    <mergeCell ref="DF67:DU67"/>
    <mergeCell ref="DV67:EJ67"/>
    <mergeCell ref="EK67:EY67"/>
    <mergeCell ref="EZ67:FO67"/>
    <mergeCell ref="FP67:GD67"/>
    <mergeCell ref="CP69:DE69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GE69:GS69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EK70:EY70"/>
    <mergeCell ref="DF69:DU69"/>
    <mergeCell ref="DV69:EJ69"/>
    <mergeCell ref="EK69:EY69"/>
    <mergeCell ref="EZ69:FO69"/>
    <mergeCell ref="FP69:GD69"/>
    <mergeCell ref="CP71:DE71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GE71:GS71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EK72:EY72"/>
    <mergeCell ref="DF71:DU71"/>
    <mergeCell ref="DV71:EJ71"/>
    <mergeCell ref="EK71:EY71"/>
    <mergeCell ref="EZ71:FO71"/>
    <mergeCell ref="FP71:GD71"/>
    <mergeCell ref="CP73:DE73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GE73:GS73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EK74:EY74"/>
    <mergeCell ref="DF73:DU73"/>
    <mergeCell ref="DV73:EJ73"/>
    <mergeCell ref="EK73:EY73"/>
    <mergeCell ref="EZ73:FO73"/>
    <mergeCell ref="FP73:GD73"/>
    <mergeCell ref="CP75:DE75"/>
    <mergeCell ref="GT73:HH73"/>
    <mergeCell ref="B74:AI74"/>
    <mergeCell ref="AJ74:AS74"/>
    <mergeCell ref="AT74:BI74"/>
    <mergeCell ref="BJ74:BY74"/>
    <mergeCell ref="BZ74:CO74"/>
    <mergeCell ref="CP74:DE74"/>
    <mergeCell ref="DF74:DU74"/>
    <mergeCell ref="DV74:EJ74"/>
    <mergeCell ref="GE75:GS75"/>
    <mergeCell ref="EZ74:FO74"/>
    <mergeCell ref="FP74:GD74"/>
    <mergeCell ref="GE74:GS74"/>
    <mergeCell ref="GT74:HH74"/>
    <mergeCell ref="B75:AI75"/>
    <mergeCell ref="AJ75:AS75"/>
    <mergeCell ref="AT75:BI75"/>
    <mergeCell ref="BJ75:BY75"/>
    <mergeCell ref="BZ75:CO75"/>
    <mergeCell ref="EK76:EY76"/>
    <mergeCell ref="DF75:DU75"/>
    <mergeCell ref="DV75:EJ75"/>
    <mergeCell ref="EK75:EY75"/>
    <mergeCell ref="EZ75:FO75"/>
    <mergeCell ref="FP75:GD75"/>
    <mergeCell ref="CP77:DE77"/>
    <mergeCell ref="GT75:HH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8:EY78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GT77:HH77"/>
    <mergeCell ref="DF77:DU77"/>
    <mergeCell ref="DV77:EJ77"/>
    <mergeCell ref="EK77:EY77"/>
    <mergeCell ref="EZ77:FO77"/>
    <mergeCell ref="FP77:GD77"/>
    <mergeCell ref="GE77:GS77"/>
    <mergeCell ref="EZ78:FO78"/>
    <mergeCell ref="FP78:GD78"/>
    <mergeCell ref="GE78:GS78"/>
    <mergeCell ref="B78:AI78"/>
    <mergeCell ref="AJ78:AS78"/>
    <mergeCell ref="AT78:BI78"/>
    <mergeCell ref="BJ78:BY78"/>
    <mergeCell ref="BZ78:CO78"/>
    <mergeCell ref="CP78:DE78"/>
    <mergeCell ref="DV78:EJ78"/>
    <mergeCell ref="GT79:HH79"/>
    <mergeCell ref="GT78:HH78"/>
    <mergeCell ref="B79:AI79"/>
    <mergeCell ref="AJ79:AS79"/>
    <mergeCell ref="AT79:BI79"/>
    <mergeCell ref="BJ79:BY79"/>
    <mergeCell ref="BZ79:CO79"/>
    <mergeCell ref="CP79:DE79"/>
    <mergeCell ref="DF79:DU79"/>
    <mergeCell ref="DV79:EJ79"/>
    <mergeCell ref="DF81:DU81"/>
    <mergeCell ref="DV81:EJ81"/>
    <mergeCell ref="EK81:EY81"/>
    <mergeCell ref="EZ79:FO79"/>
    <mergeCell ref="FP79:GD79"/>
    <mergeCell ref="GE79:GS79"/>
    <mergeCell ref="EK79:EY79"/>
    <mergeCell ref="EZ81:FO81"/>
    <mergeCell ref="FP81:GD81"/>
    <mergeCell ref="GE81:GS81"/>
    <mergeCell ref="B81:AI81"/>
    <mergeCell ref="AJ81:AS81"/>
    <mergeCell ref="AT81:BI81"/>
    <mergeCell ref="BJ81:BY81"/>
    <mergeCell ref="BZ81:CO81"/>
    <mergeCell ref="CP81:DE81"/>
    <mergeCell ref="GT81:HH81"/>
    <mergeCell ref="B82:AI82"/>
    <mergeCell ref="AJ82:AS82"/>
    <mergeCell ref="AT82:BI82"/>
    <mergeCell ref="BJ82:BY82"/>
    <mergeCell ref="BZ82:CO82"/>
    <mergeCell ref="CP82:DE82"/>
    <mergeCell ref="DF82:DU82"/>
    <mergeCell ref="DV82:EJ82"/>
    <mergeCell ref="EK82:EY82"/>
    <mergeCell ref="EZ82:FO82"/>
    <mergeCell ref="FP82:GD82"/>
    <mergeCell ref="GE82:GS82"/>
    <mergeCell ref="GT82:HH82"/>
    <mergeCell ref="B83:AI83"/>
    <mergeCell ref="AJ83:AS83"/>
    <mergeCell ref="AT83:BI83"/>
    <mergeCell ref="BJ83:BY83"/>
    <mergeCell ref="BZ83:CO83"/>
    <mergeCell ref="CP83:DE83"/>
    <mergeCell ref="DF83:DU83"/>
    <mergeCell ref="DV83:EJ83"/>
    <mergeCell ref="EK83:EY83"/>
    <mergeCell ref="EZ83:FO83"/>
    <mergeCell ref="FP83:GD83"/>
    <mergeCell ref="GE83:GS83"/>
    <mergeCell ref="GT83:HH83"/>
    <mergeCell ref="B84:AI84"/>
    <mergeCell ref="AJ84:AS84"/>
    <mergeCell ref="AT84:BI84"/>
    <mergeCell ref="BJ84:BY84"/>
    <mergeCell ref="BZ84:CO84"/>
    <mergeCell ref="CP84:DE84"/>
    <mergeCell ref="DF84:DU84"/>
    <mergeCell ref="DV84:EJ84"/>
    <mergeCell ref="EK84:EY84"/>
    <mergeCell ref="EZ84:FO84"/>
    <mergeCell ref="FP84:GD84"/>
    <mergeCell ref="GE84:GS84"/>
    <mergeCell ref="GT84:HH84"/>
    <mergeCell ref="B85:AI85"/>
    <mergeCell ref="AJ85:AS85"/>
    <mergeCell ref="AT85:BI85"/>
    <mergeCell ref="BJ85:BY85"/>
    <mergeCell ref="BZ85:CO85"/>
    <mergeCell ref="CP85:DE85"/>
    <mergeCell ref="DF85:DU85"/>
    <mergeCell ref="DV85:EJ85"/>
    <mergeCell ref="EK85:EY85"/>
    <mergeCell ref="EZ85:FO85"/>
    <mergeCell ref="FP85:GD85"/>
    <mergeCell ref="GE85:GS85"/>
    <mergeCell ref="GT85:HH85"/>
    <mergeCell ref="B86:AI86"/>
    <mergeCell ref="AJ86:AS86"/>
    <mergeCell ref="AT86:BI86"/>
    <mergeCell ref="BJ86:BY86"/>
    <mergeCell ref="BZ86:CO86"/>
    <mergeCell ref="CP86:DE86"/>
    <mergeCell ref="DF86:DU86"/>
    <mergeCell ref="DV86:EJ86"/>
    <mergeCell ref="EK86:EY86"/>
    <mergeCell ref="EZ86:FO86"/>
    <mergeCell ref="FP86:GD86"/>
    <mergeCell ref="GE86:GS86"/>
    <mergeCell ref="GT86:HH86"/>
    <mergeCell ref="B87:AI87"/>
    <mergeCell ref="AJ87:AS87"/>
    <mergeCell ref="AT87:BI87"/>
    <mergeCell ref="BJ87:BY87"/>
    <mergeCell ref="BZ87:CO87"/>
    <mergeCell ref="CP87:DE87"/>
    <mergeCell ref="CP88:DE88"/>
    <mergeCell ref="GT88:HH88"/>
    <mergeCell ref="DF88:DU88"/>
    <mergeCell ref="DV88:EJ88"/>
    <mergeCell ref="DF87:DU87"/>
    <mergeCell ref="DV87:EJ87"/>
    <mergeCell ref="EK87:EY87"/>
    <mergeCell ref="EZ87:FO87"/>
    <mergeCell ref="FP87:GD87"/>
    <mergeCell ref="GE87:GS87"/>
    <mergeCell ref="EK88:EY88"/>
    <mergeCell ref="EZ88:FO88"/>
    <mergeCell ref="FP88:GD88"/>
    <mergeCell ref="GE88:GS88"/>
    <mergeCell ref="GT87:HH87"/>
    <mergeCell ref="B88:AI88"/>
    <mergeCell ref="AJ88:AS88"/>
    <mergeCell ref="AT88:BI88"/>
    <mergeCell ref="BJ88:BY88"/>
    <mergeCell ref="BZ88:CO88"/>
    <mergeCell ref="EZ60:FO60"/>
    <mergeCell ref="FP60:GD60"/>
    <mergeCell ref="GE60:HH60"/>
    <mergeCell ref="B60:AI60"/>
    <mergeCell ref="AJ60:AS60"/>
    <mergeCell ref="AT60:BI60"/>
    <mergeCell ref="BJ60:BY60"/>
    <mergeCell ref="BZ60:CO60"/>
    <mergeCell ref="CP60:DE60"/>
    <mergeCell ref="EZ80:FO80"/>
    <mergeCell ref="FP80:GD80"/>
    <mergeCell ref="GE80:GS80"/>
    <mergeCell ref="B80:AI80"/>
    <mergeCell ref="AJ80:AS80"/>
    <mergeCell ref="AT80:BI80"/>
    <mergeCell ref="BJ80:BY80"/>
    <mergeCell ref="BZ80:CO80"/>
    <mergeCell ref="CP80:DE80"/>
    <mergeCell ref="DF44:DU44"/>
    <mergeCell ref="DV44:EJ44"/>
    <mergeCell ref="EK44:EY44"/>
    <mergeCell ref="DF80:DU80"/>
    <mergeCell ref="DV80:EJ80"/>
    <mergeCell ref="EK80:EY80"/>
    <mergeCell ref="DF60:DU60"/>
    <mergeCell ref="DV60:EJ60"/>
    <mergeCell ref="EK60:EY60"/>
    <mergeCell ref="DF78:DU78"/>
    <mergeCell ref="EZ44:FO44"/>
    <mergeCell ref="FP44:GD44"/>
    <mergeCell ref="GE44:HH44"/>
    <mergeCell ref="GT80:HH80"/>
    <mergeCell ref="B44:AI44"/>
    <mergeCell ref="AJ44:AS44"/>
    <mergeCell ref="AT44:BI44"/>
    <mergeCell ref="BJ44:BY44"/>
    <mergeCell ref="BZ44:CO44"/>
    <mergeCell ref="CP44:DE44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2017-12-15T02:48:44Z</cp:lastPrinted>
  <dcterms:created xsi:type="dcterms:W3CDTF">2010-11-26T07:12:57Z</dcterms:created>
  <dcterms:modified xsi:type="dcterms:W3CDTF">2018-01-22T05:02:38Z</dcterms:modified>
  <cp:category/>
  <cp:version/>
  <cp:contentType/>
  <cp:contentStatus/>
</cp:coreProperties>
</file>